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showInkAnnotation="0" codeName="Questa_cartella_di_lavoro" defaultThemeVersion="166925"/>
  <mc:AlternateContent xmlns:mc="http://schemas.openxmlformats.org/markup-compatibility/2006">
    <mc:Choice Requires="x15">
      <x15ac:absPath xmlns:x15ac="http://schemas.microsoft.com/office/spreadsheetml/2010/11/ac" url="C:\Users\Lombardia\Desktop\"/>
    </mc:Choice>
  </mc:AlternateContent>
  <xr:revisionPtr revIDLastSave="0" documentId="8_{64484B17-A827-4E23-89EF-BE1C3E5DEAE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stinta Servizi Co.Re. 2021" sheetId="2" r:id="rId1"/>
  </sheets>
  <externalReferences>
    <externalReference r:id="rId2"/>
  </externalReferences>
  <definedNames>
    <definedName name="_xlnm.Print_Area" localSheetId="0">'Distinta Servizi Co.Re. 2021'!$A$1:$P$60</definedName>
    <definedName name="codice">#REF!</definedName>
    <definedName name="Controllo2" localSheetId="0">'Distinta Servizi Co.Re. 2021'!#REF!</definedName>
    <definedName name="LISTA_LICENZE_2020">[1]Foglio3!$A$2:$A$10</definedName>
    <definedName name="Listaicenze2021">[1]Foglio3!$A$13:$A$21</definedName>
    <definedName name="listalicenze2021_2">[1]Foglio3!$A$13:$A$27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me">#REF!</definedName>
    <definedName name="PROVINCIA">#REF!</definedName>
    <definedName name="QUANTITà">#REF!</definedName>
    <definedName name="TESSERAMENTO">'Distinta Servizi Co.Re. 2021'!$C$17:$L$23</definedName>
    <definedName name="Testo1" localSheetId="0">'Distinta Servizi Co.Re. 2021'!#REF!</definedName>
    <definedName name="Testo10" localSheetId="0">'Distinta Servizi Co.Re. 2021'!#REF!</definedName>
    <definedName name="Testo11" localSheetId="0">'Distinta Servizi Co.Re. 2021'!#REF!</definedName>
    <definedName name="Testo12" localSheetId="0">'Distinta Servizi Co.Re. 2021'!#REF!</definedName>
    <definedName name="Testo13" localSheetId="0">'Distinta Servizi Co.Re. 2021'!#REF!</definedName>
    <definedName name="Testo21" localSheetId="0">'Distinta Servizi Co.Re. 2021'!$A$8</definedName>
    <definedName name="Testo22" localSheetId="0">'Distinta Servizi Co.Re. 2021'!#REF!</definedName>
    <definedName name="Testo23" localSheetId="0">'Distinta Servizi Co.Re. 2021'!#REF!</definedName>
    <definedName name="Testo24" localSheetId="0">'Distinta Servizi Co.Re. 2021'!#REF!</definedName>
    <definedName name="Testo25" localSheetId="0">'Distinta Servizi Co.Re. 2021'!#REF!</definedName>
    <definedName name="Testo29" localSheetId="0">'Distinta Servizi Co.Re. 2021'!#REF!</definedName>
    <definedName name="Testo3" localSheetId="0">'Distinta Servizi Co.Re. 2021'!#REF!</definedName>
    <definedName name="Testo4" localSheetId="0">'Distinta Servizi Co.Re. 2021'!#REF!</definedName>
    <definedName name="Testo5" localSheetId="0">'Distinta Servizi Co.Re. 2021'!#REF!</definedName>
    <definedName name="Testo6" localSheetId="0">'Distinta Servizi Co.Re. 2021'!#REF!</definedName>
    <definedName name="Testo7" localSheetId="0">'Distinta Servizi Co.Re. 2021'!#REF!</definedName>
    <definedName name="Testo8" localSheetId="0">'Distinta Servizi Co.Re. 2021'!#REF!</definedName>
    <definedName name="Testo9" localSheetId="0">'Distinta Servizi Co.Re. 2021'!#REF!</definedName>
  </definedNames>
  <calcPr calcId="191029"/>
</workbook>
</file>

<file path=xl/calcChain.xml><?xml version="1.0" encoding="utf-8"?>
<calcChain xmlns="http://schemas.openxmlformats.org/spreadsheetml/2006/main">
  <c r="P40" i="2" l="1"/>
  <c r="P18" i="2" l="1"/>
  <c r="P19" i="2"/>
  <c r="P20" i="2"/>
  <c r="P21" i="2"/>
  <c r="P22" i="2"/>
  <c r="P24" i="2"/>
  <c r="P26" i="2"/>
  <c r="P27" i="2"/>
  <c r="P28" i="2"/>
  <c r="P29" i="2"/>
  <c r="P30" i="2"/>
  <c r="P31" i="2"/>
  <c r="P32" i="2"/>
  <c r="P33" i="2"/>
  <c r="P34" i="2"/>
  <c r="P35" i="2"/>
  <c r="P36" i="2"/>
  <c r="P37" i="2"/>
  <c r="P38" i="2"/>
  <c r="P39" i="2"/>
  <c r="P41" i="2"/>
  <c r="P42" i="2"/>
  <c r="P44" i="2"/>
  <c r="P45" i="2"/>
  <c r="P46" i="2"/>
  <c r="P47" i="2"/>
  <c r="P48" i="2"/>
  <c r="P49" i="2"/>
  <c r="P50" i="2"/>
  <c r="P51" i="2"/>
  <c r="P52" i="2"/>
  <c r="P10" i="2"/>
  <c r="P11" i="2"/>
  <c r="P13" i="2"/>
  <c r="P14" i="2"/>
  <c r="P15" i="2"/>
  <c r="P54" i="2"/>
  <c r="O12" i="2" l="1"/>
  <c r="P12" i="2" s="1"/>
  <c r="P9" i="2"/>
  <c r="P17" i="2" l="1"/>
  <c r="P53" i="2" s="1"/>
  <c r="P55" i="2" s="1"/>
</calcChain>
</file>

<file path=xl/sharedStrings.xml><?xml version="1.0" encoding="utf-8"?>
<sst xmlns="http://schemas.openxmlformats.org/spreadsheetml/2006/main" count="95" uniqueCount="94">
  <si>
    <t>N°</t>
  </si>
  <si>
    <t>TOTALE SERVIZI €</t>
  </si>
  <si>
    <t xml:space="preserve">Parziale </t>
  </si>
  <si>
    <t>Totale €</t>
  </si>
  <si>
    <t>Firma del Presidente del Moto Club</t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</si>
  <si>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Card</t>
    </r>
  </si>
  <si>
    <r>
      <rPr>
        <b/>
        <sz val="8"/>
        <rFont val="Tahoma"/>
        <family val="2"/>
      </rPr>
      <t>Duplicato Licenza</t>
    </r>
    <r>
      <rPr>
        <sz val="8"/>
        <rFont val="Tahoma"/>
        <family val="2"/>
      </rPr>
      <t xml:space="preserve"> Agonistica</t>
    </r>
  </si>
  <si>
    <r>
      <rPr>
        <b/>
        <sz val="8"/>
        <rFont val="Tahoma"/>
        <family val="2"/>
      </rPr>
      <t>Pseudonimo Licenza</t>
    </r>
    <r>
      <rPr>
        <sz val="8"/>
        <rFont val="Tahoma"/>
        <family val="2"/>
      </rPr>
      <t xml:space="preserve"> Agonistica</t>
    </r>
  </si>
  <si>
    <t>X</t>
  </si>
  <si>
    <t>Data:</t>
  </si>
  <si>
    <t xml:space="preserve">  CREDITO DISPONIBILE DEL Moto Club</t>
  </si>
  <si>
    <r>
      <rPr>
        <b/>
        <sz val="8"/>
        <rFont val="Tahoma"/>
        <family val="2"/>
      </rPr>
      <t>Estensione</t>
    </r>
    <r>
      <rPr>
        <sz val="8"/>
        <rFont val="Tahoma"/>
        <family val="2"/>
      </rPr>
      <t xml:space="preserve"> Velocità/Estensione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>-Gratuita per i titolari di Licenza MiniRoad/offroad
Non può essere richiesta dai titolari di Licenza Velocità One Event</t>
    </r>
  </si>
  <si>
    <t>CONTRIBUTO PER LICENZIATI 2020 SUL RINNOVO 2021</t>
  </si>
  <si>
    <t>Calendario chiusure 2020- 2021 *può subire modifiche</t>
  </si>
  <si>
    <r>
      <rPr>
        <b/>
        <sz val="8"/>
        <rFont val="Tahoma"/>
        <family val="2"/>
      </rPr>
      <t>Passaggio</t>
    </r>
    <r>
      <rPr>
        <sz val="8"/>
        <rFont val="Tahoma"/>
        <family val="2"/>
      </rPr>
      <t xml:space="preserve"> da sport (selezionare anche la licenza 2021 desiderata)</t>
    </r>
  </si>
  <si>
    <t>Da Licenza 2020 MINIROAD/MINIOFFROAD (selezionare anche la licenza 2021 desiderata)</t>
  </si>
  <si>
    <t xml:space="preserve">Da Licenza 2020 Velocità (selezionare anche la licenza 2021 desiderata) </t>
  </si>
  <si>
    <t>Da Licenza 2020 Velocità Elite (selezionare anche la licenza 2021 desiderata)</t>
  </si>
  <si>
    <t>Da Licenza 2020 Fuoristrada Amatoriale  (selezionare anche la licenza 2021 desiderata)</t>
  </si>
  <si>
    <t>Da Licenza 2020 Fuoristrada  (selezionare anche la licenza 2021 desiderata)</t>
  </si>
  <si>
    <t>Da Licenza 2020 Fuoristrada Elite (selezionare anche la licenza 2021 desiderata)</t>
  </si>
  <si>
    <t>Da Licenza 2020 Assistente Trial (selezionare anche la licenza 2021 desiderata)</t>
  </si>
  <si>
    <t>Da Licenza 2020 E-BIKE (selezionare anche la licenza 2021 desiderata)</t>
  </si>
  <si>
    <t>2 Giugno 2021- Mercoledì</t>
  </si>
  <si>
    <t>1 novembre 2021-lunedi</t>
  </si>
  <si>
    <t>6 Gennaio 2021 - Mercoledì</t>
  </si>
  <si>
    <t xml:space="preserve"> 5 aprile 2021-lunedì -Pasquetta </t>
  </si>
  <si>
    <t>8 dicembre 2021- mercoledì</t>
  </si>
  <si>
    <t>23-31 dicembre 2020; 1 gennaio 2021</t>
  </si>
  <si>
    <t>10-14 agosto 2021</t>
  </si>
  <si>
    <r>
      <t xml:space="preserve">Tessere </t>
    </r>
    <r>
      <rPr>
        <b/>
        <sz val="8"/>
        <rFont val="Tahoma"/>
        <family val="2"/>
      </rPr>
      <t>MINISPORT Card</t>
    </r>
  </si>
  <si>
    <r>
      <rPr>
        <b/>
        <sz val="8"/>
        <rFont val="Tahoma"/>
        <family val="2"/>
      </rPr>
      <t>Duplicat</t>
    </r>
    <r>
      <rPr>
        <sz val="8"/>
        <rFont val="Tahoma"/>
        <family val="2"/>
      </rPr>
      <t xml:space="preserve">i Tessere </t>
    </r>
    <r>
      <rPr>
        <b/>
        <sz val="8"/>
        <rFont val="Tahoma"/>
        <family val="2"/>
      </rPr>
      <t>Member/ Sport</t>
    </r>
    <r>
      <rPr>
        <sz val="8"/>
        <rFont val="Tahoma"/>
        <family val="2"/>
      </rPr>
      <t xml:space="preserve">  (no per tessere digitali)</t>
    </r>
  </si>
  <si>
    <r>
      <t xml:space="preserve">Passaggio da Tessera </t>
    </r>
    <r>
      <rPr>
        <b/>
        <sz val="8"/>
        <rFont val="Tahoma"/>
        <family val="2"/>
      </rPr>
      <t>Member&gt;Sport</t>
    </r>
  </si>
  <si>
    <r>
      <t xml:space="preserve">Passaggio da Tessera </t>
    </r>
    <r>
      <rPr>
        <b/>
        <sz val="8"/>
        <rFont val="Tahoma"/>
        <family val="2"/>
      </rPr>
      <t>Member&gt;MINISport</t>
    </r>
  </si>
  <si>
    <r>
      <t xml:space="preserve">Passaggio da </t>
    </r>
    <r>
      <rPr>
        <b/>
        <sz val="8"/>
        <rFont val="Tahoma"/>
        <family val="2"/>
      </rPr>
      <t>Hobby Card a Member/MiniSport/sport</t>
    </r>
  </si>
  <si>
    <t xml:space="preserve"> gestioneweb.federmoto.it&gt;Tesseramento&gt;Acquisto Tessere</t>
  </si>
  <si>
    <r>
      <t xml:space="preserve">Tessera </t>
    </r>
    <r>
      <rPr>
        <b/>
        <sz val="8"/>
        <rFont val="Tahoma"/>
        <family val="2"/>
      </rPr>
      <t>Member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Digitali</t>
    </r>
    <r>
      <rPr>
        <sz val="8"/>
        <rFont val="Tahoma"/>
        <family val="2"/>
      </rPr>
      <t xml:space="preserve"> :</t>
    </r>
  </si>
  <si>
    <t>Via Piranesi 46 - 20137 Milano Tel. 027380250 - 0270121015  - lombardia@federmoto.it - corelombardia@pec.federmoto.it</t>
  </si>
  <si>
    <r>
      <t xml:space="preserve">Banca Nazionale del Lavoro - Ag. 1 - Milano </t>
    </r>
    <r>
      <rPr>
        <b/>
        <sz val="8"/>
        <color indexed="10"/>
        <rFont val="Tahoma"/>
        <family val="2"/>
      </rPr>
      <t>IBAN  IT16M 01005 01601 000000140104</t>
    </r>
  </si>
  <si>
    <r>
      <rPr>
        <b/>
        <sz val="8"/>
        <rFont val="Tahoma"/>
        <family val="2"/>
      </rPr>
      <t>Affiliazione</t>
    </r>
    <r>
      <rPr>
        <sz val="8"/>
        <rFont val="Tahoma"/>
        <family val="2"/>
      </rPr>
      <t xml:space="preserve"> per nuovi Moto Club dal 01.11.2020 al 30.09.2021 (+ diritti segreteria)</t>
    </r>
  </si>
  <si>
    <r>
      <rPr>
        <b/>
        <sz val="8"/>
        <rFont val="Tahoma"/>
        <family val="2"/>
      </rPr>
      <t xml:space="preserve">RIAFFILIAZIONE </t>
    </r>
    <r>
      <rPr>
        <sz val="8"/>
        <rFont val="Tahoma"/>
        <family val="2"/>
      </rPr>
      <t xml:space="preserve"> dal 01.11.2020 al 31.01.2021 (+ diritti segreteria)</t>
    </r>
  </si>
  <si>
    <r>
      <t xml:space="preserve">RIAFFILIAZIONE </t>
    </r>
    <r>
      <rPr>
        <sz val="8"/>
        <rFont val="Tahoma"/>
        <family val="2"/>
      </rPr>
      <t>dal  01.02.2021 al 28.02.2021 (+ diritti segreteria)</t>
    </r>
  </si>
  <si>
    <t>assoc</t>
  </si>
  <si>
    <t>riass.</t>
  </si>
  <si>
    <t>TESSERAMENTO</t>
  </si>
  <si>
    <t>M</t>
  </si>
  <si>
    <t>S</t>
  </si>
  <si>
    <t>MS</t>
  </si>
  <si>
    <t>MD</t>
  </si>
  <si>
    <r>
      <t xml:space="preserve">Tessere </t>
    </r>
    <r>
      <rPr>
        <b/>
        <sz val="8"/>
        <rFont val="Tahoma"/>
        <family val="2"/>
      </rPr>
      <t xml:space="preserve">SPORT </t>
    </r>
  </si>
  <si>
    <t>DT</t>
  </si>
  <si>
    <t>M/S</t>
  </si>
  <si>
    <t>LICENZE</t>
  </si>
  <si>
    <t>MOR</t>
  </si>
  <si>
    <t>VO</t>
  </si>
  <si>
    <t>VE</t>
  </si>
  <si>
    <t>VF</t>
  </si>
  <si>
    <t>OEV</t>
  </si>
  <si>
    <t>FA</t>
  </si>
  <si>
    <t>FO</t>
  </si>
  <si>
    <t>EL</t>
  </si>
  <si>
    <t>OEF</t>
  </si>
  <si>
    <t>AT</t>
  </si>
  <si>
    <t>EB</t>
  </si>
  <si>
    <t>EB1</t>
  </si>
  <si>
    <t>EV/EF</t>
  </si>
  <si>
    <t>DL</t>
  </si>
  <si>
    <t>PSE</t>
  </si>
  <si>
    <t>S/A</t>
  </si>
  <si>
    <t>AFFILIAZIONI/RIAFFILIAZIONI</t>
  </si>
  <si>
    <t>Matr.</t>
  </si>
  <si>
    <t>NG</t>
  </si>
  <si>
    <t>Numero gara Motocross</t>
  </si>
  <si>
    <r>
      <t xml:space="preserve">Licenza </t>
    </r>
    <r>
      <rPr>
        <b/>
        <sz val="8"/>
        <rFont val="Tahoma"/>
        <family val="2"/>
      </rPr>
      <t>MINIROAD</t>
    </r>
    <r>
      <rPr>
        <sz val="8"/>
        <rFont val="Tahoma"/>
        <family val="2"/>
      </rPr>
      <t>/</t>
    </r>
    <r>
      <rPr>
        <b/>
        <sz val="8"/>
        <rFont val="Tahoma"/>
        <family val="2"/>
      </rPr>
      <t xml:space="preserve">MINIOFFROAD </t>
    </r>
    <r>
      <rPr>
        <sz val="8"/>
        <rFont val="Tahoma"/>
        <family val="2"/>
      </rPr>
      <t>(8anni compiuti-13)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</si>
  <si>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</t>
    </r>
    <r>
      <rPr>
        <sz val="8"/>
        <rFont val="Tahoma"/>
        <family val="2"/>
      </rPr>
      <t xml:space="preserve"> 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</si>
  <si>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Elite</t>
    </r>
    <r>
      <rPr>
        <sz val="8"/>
        <rFont val="Tahoma"/>
        <family val="2"/>
      </rPr>
      <t xml:space="preserve"> (22compiuti-75anni)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</si>
  <si>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Elite Femminile</t>
    </r>
    <r>
      <rPr>
        <sz val="8"/>
        <rFont val="Tahoma"/>
        <family val="2"/>
      </rPr>
      <t xml:space="preserve"> (22compiuti-75anni)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</si>
  <si>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Velocità ONE EVENT</t>
    </r>
    <r>
      <rPr>
        <sz val="8"/>
        <rFont val="Tahoma"/>
        <family val="2"/>
      </rPr>
      <t xml:space="preserve"> (14compiuti-75anni)</t>
    </r>
  </si>
  <si>
    <r>
      <t xml:space="preserve">Licenza </t>
    </r>
    <r>
      <rPr>
        <b/>
        <sz val="8"/>
        <rFont val="Tahoma"/>
        <family val="2"/>
      </rPr>
      <t>Fuoristrada Amatoriale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</si>
  <si>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</si>
  <si>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Elite</t>
    </r>
    <r>
      <rPr>
        <sz val="8"/>
        <rFont val="Tahoma"/>
        <family val="2"/>
      </rPr>
      <t xml:space="preserve"> (14compiuti-75anni)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</si>
  <si>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Fuoristrada</t>
    </r>
    <r>
      <rPr>
        <sz val="8"/>
        <rFont val="Tahoma"/>
        <family val="2"/>
      </rPr>
      <t xml:space="preserve"> One Event (14compiuti-75anni) -solo formato digitale</t>
    </r>
  </si>
  <si>
    <r>
      <t xml:space="preserve">Licenza </t>
    </r>
    <r>
      <rPr>
        <b/>
        <sz val="8"/>
        <rFont val="Tahoma"/>
        <family val="2"/>
      </rPr>
      <t>Assistente</t>
    </r>
    <r>
      <rPr>
        <sz val="8"/>
        <rFont val="Tahoma"/>
        <family val="2"/>
      </rPr>
      <t xml:space="preserve"> </t>
    </r>
    <r>
      <rPr>
        <b/>
        <sz val="8"/>
        <rFont val="Tahoma"/>
        <family val="2"/>
      </rPr>
      <t>Trial</t>
    </r>
    <r>
      <rPr>
        <sz val="8"/>
        <rFont val="Tahoma"/>
        <family val="2"/>
      </rPr>
      <t xml:space="preserve"> (18-75 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</si>
  <si>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(14-75 anni)</t>
    </r>
    <r>
      <rPr>
        <sz val="8"/>
        <color indexed="10"/>
        <rFont val="Tahoma"/>
        <family val="2"/>
      </rPr>
      <t>***</t>
    </r>
  </si>
  <si>
    <r>
      <t xml:space="preserve">Licenza </t>
    </r>
    <r>
      <rPr>
        <b/>
        <sz val="8"/>
        <rFont val="Tahoma"/>
        <family val="2"/>
      </rPr>
      <t>E-BIKE</t>
    </r>
    <r>
      <rPr>
        <sz val="8"/>
        <rFont val="Tahoma"/>
        <family val="2"/>
      </rPr>
      <t xml:space="preserve"> one event (14-75 anni)</t>
    </r>
  </si>
  <si>
    <t xml:space="preserve">Da Licenza 2020 Velocità Elite Femminile-Piloti Diversamente Abili (selezionare anche la licenza 2021 desiderata) </t>
  </si>
  <si>
    <t>SCONTO BONUS FMI SELEZIONARE LA LICENZA 2021 DESIDERATA</t>
  </si>
  <si>
    <t xml:space="preserve"> ***N.B.  SE L'IMPORTO 2020 DA SCONTARE è MAGGIORE DELLA LICENZA 2021, L'IMPORTO DELLA LICENZA 2021 SARA' UGUALE A ZERO</t>
  </si>
  <si>
    <t>07 dicembre 2021 - martedì</t>
  </si>
  <si>
    <t>Spedizione  per raccomandata: Kit riaffiliazione, tessere, gadget, etc</t>
  </si>
  <si>
    <t>Spedizione  per corriere: Kit riaffiliazione, tessere, gadget, etc</t>
  </si>
  <si>
    <r>
      <rPr>
        <b/>
        <sz val="8"/>
        <color rgb="FFFF0000"/>
        <rFont val="Tahoma"/>
        <family val="2"/>
      </rPr>
      <t>BONUS</t>
    </r>
    <r>
      <rPr>
        <sz val="8"/>
        <color rgb="FFFF0000"/>
        <rFont val="Tahoma"/>
        <family val="2"/>
      </rPr>
      <t>: Riaffiliazione entro il 31.12.2020 €500,00 // Riaffiliazione entro il 28.02.2021 €250,00,</t>
    </r>
  </si>
  <si>
    <t>Spedizione  per raccomandata:  tessere (fino ad un massimo di 5 senza gadget)</t>
  </si>
  <si>
    <t xml:space="preserve">Moto Club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</si>
</sst>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_-* #,##0.00\ [$€-1]_-;\-* #,##0.00\ [$€-1]_-;_-* &quot;-&quot;??\ [$€-1]_-;_-@_-"/>
    <numFmt numFmtId="166" formatCode="_-[$€-2]\ * #,##0.00_-;\-[$€-2]\ * #,##0.00_-;_-[$€-2]\ * \-??_-"/>
  </numFmts>
  <fonts count="18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8"/>
      <color indexed="10"/>
      <name val="Tahoma"/>
      <family val="2"/>
    </font>
    <font>
      <b/>
      <i/>
      <sz val="8"/>
      <name val="Tahoma"/>
      <family val="2"/>
    </font>
    <font>
      <b/>
      <sz val="12"/>
      <color theme="1"/>
      <name val="Tahoma"/>
      <family val="2"/>
    </font>
    <font>
      <b/>
      <sz val="7"/>
      <name val="Tahoma"/>
      <family val="2"/>
    </font>
    <font>
      <b/>
      <sz val="8"/>
      <color rgb="FFFF0000"/>
      <name val="Tahoma"/>
      <family val="2"/>
    </font>
    <font>
      <u/>
      <sz val="10"/>
      <color theme="10"/>
      <name val="Arial"/>
      <family val="2"/>
    </font>
    <font>
      <b/>
      <sz val="10"/>
      <color rgb="FFFF0000"/>
      <name val="Tahoma"/>
      <family val="2"/>
    </font>
    <font>
      <sz val="8"/>
      <color indexed="10"/>
      <name val="Tahoma"/>
      <family val="2"/>
    </font>
    <font>
      <sz val="8"/>
      <color rgb="FFFF0000"/>
      <name val="Tahoma"/>
      <family val="2"/>
    </font>
    <font>
      <sz val="8"/>
      <color theme="0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/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indexed="64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indexed="64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indexed="64"/>
      </top>
      <bottom style="thin">
        <color theme="0" tint="-0.34998626667073579"/>
      </bottom>
      <diagonal/>
    </border>
    <border>
      <left style="medium">
        <color theme="0" tint="-0.34998626667073579"/>
      </left>
      <right/>
      <top/>
      <bottom/>
      <diagonal/>
    </border>
    <border>
      <left/>
      <right style="medium">
        <color theme="0" tint="-0.34998626667073579"/>
      </right>
      <top/>
      <bottom/>
      <diagonal/>
    </border>
  </borders>
  <cellStyleXfs count="6">
    <xf numFmtId="0" fontId="0" fillId="0" borderId="0"/>
    <xf numFmtId="164" fontId="1" fillId="0" borderId="0" applyFont="0" applyFill="0" applyBorder="0" applyAlignment="0" applyProtection="0"/>
    <xf numFmtId="166" fontId="1" fillId="0" borderId="0" applyFill="0" applyBorder="0" applyAlignment="0" applyProtection="0"/>
    <xf numFmtId="0" fontId="1" fillId="0" borderId="0"/>
    <xf numFmtId="0" fontId="2" fillId="0" borderId="0"/>
    <xf numFmtId="0" fontId="13" fillId="0" borderId="0" applyNumberFormat="0" applyFill="0" applyBorder="0" applyAlignment="0" applyProtection="0"/>
  </cellStyleXfs>
  <cellXfs count="134">
    <xf numFmtId="0" fontId="0" fillId="0" borderId="0" xfId="0"/>
    <xf numFmtId="0" fontId="4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Fill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wrapText="1"/>
    </xf>
    <xf numFmtId="0" fontId="4" fillId="0" borderId="0" xfId="0" applyNumberFormat="1" applyFont="1" applyBorder="1" applyAlignment="1" applyProtection="1">
      <alignment horizontal="center" wrapText="1"/>
    </xf>
    <xf numFmtId="0" fontId="4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/>
      <protection locked="0" hidden="1"/>
    </xf>
    <xf numFmtId="0" fontId="3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 wrapText="1"/>
      <protection locked="0" hidden="1"/>
    </xf>
    <xf numFmtId="0" fontId="5" fillId="0" borderId="0" xfId="0" applyNumberFormat="1" applyFont="1" applyBorder="1" applyAlignment="1" applyProtection="1">
      <protection locked="0" hidden="1"/>
    </xf>
    <xf numFmtId="0" fontId="4" fillId="0" borderId="0" xfId="0" applyNumberFormat="1" applyFont="1" applyBorder="1" applyAlignment="1" applyProtection="1">
      <alignment horizontal="center"/>
    </xf>
    <xf numFmtId="0" fontId="4" fillId="0" borderId="0" xfId="0" applyNumberFormat="1" applyFont="1" applyBorder="1" applyAlignment="1" applyProtection="1">
      <alignment horizontal="right"/>
    </xf>
    <xf numFmtId="0" fontId="4" fillId="0" borderId="0" xfId="0" applyNumberFormat="1" applyFont="1" applyBorder="1" applyAlignment="1" applyProtection="1">
      <alignment horizontal="center" vertical="center"/>
      <protection locked="0" hidden="1"/>
    </xf>
    <xf numFmtId="0" fontId="4" fillId="0" borderId="0" xfId="0" applyNumberFormat="1" applyFont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165" fontId="6" fillId="0" borderId="1" xfId="0" applyNumberFormat="1" applyFont="1" applyFill="1" applyBorder="1" applyAlignment="1" applyProtection="1">
      <alignment horizontal="left" vertical="center"/>
    </xf>
    <xf numFmtId="43" fontId="6" fillId="0" borderId="1" xfId="0" applyNumberFormat="1" applyFont="1" applyFill="1" applyBorder="1" applyAlignment="1" applyProtection="1">
      <alignment horizontal="right" vertical="center"/>
    </xf>
    <xf numFmtId="165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165" fontId="6" fillId="0" borderId="1" xfId="0" applyNumberFormat="1" applyFont="1" applyFill="1" applyBorder="1" applyAlignment="1" applyProtection="1">
      <alignment horizontal="left" vertical="center"/>
      <protection locked="0"/>
    </xf>
    <xf numFmtId="0" fontId="6" fillId="0" borderId="1" xfId="0" applyNumberFormat="1" applyFont="1" applyFill="1" applyBorder="1" applyAlignment="1" applyProtection="1">
      <alignment horizontal="center"/>
      <protection locked="0"/>
    </xf>
    <xf numFmtId="165" fontId="7" fillId="0" borderId="1" xfId="1" applyNumberFormat="1" applyFont="1" applyFill="1" applyBorder="1" applyAlignment="1" applyProtection="1">
      <alignment horizontal="right" vertical="center"/>
    </xf>
    <xf numFmtId="0" fontId="7" fillId="0" borderId="3" xfId="0" applyNumberFormat="1" applyFont="1" applyFill="1" applyBorder="1" applyAlignment="1" applyProtection="1">
      <alignment horizontal="center" vertical="center"/>
    </xf>
    <xf numFmtId="0" fontId="4" fillId="0" borderId="5" xfId="0" applyNumberFormat="1" applyFont="1" applyBorder="1" applyAlignment="1" applyProtection="1">
      <protection locked="0" hidden="1"/>
    </xf>
    <xf numFmtId="0" fontId="4" fillId="0" borderId="5" xfId="0" applyNumberFormat="1" applyFont="1" applyBorder="1" applyAlignment="1" applyProtection="1"/>
    <xf numFmtId="0" fontId="4" fillId="0" borderId="4" xfId="0" applyNumberFormat="1" applyFont="1" applyBorder="1" applyAlignment="1" applyProtection="1"/>
    <xf numFmtId="0" fontId="6" fillId="0" borderId="6" xfId="0" applyNumberFormat="1" applyFont="1" applyFill="1" applyBorder="1" applyAlignment="1" applyProtection="1"/>
    <xf numFmtId="0" fontId="6" fillId="0" borderId="7" xfId="0" applyNumberFormat="1" applyFont="1" applyFill="1" applyBorder="1" applyAlignment="1" applyProtection="1"/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 textRotation="90" wrapText="1"/>
    </xf>
    <xf numFmtId="0" fontId="7" fillId="0" borderId="3" xfId="0" applyNumberFormat="1" applyFont="1" applyFill="1" applyBorder="1" applyAlignment="1" applyProtection="1">
      <alignment horizontal="center" vertical="center" textRotation="90" wrapText="1"/>
    </xf>
    <xf numFmtId="0" fontId="10" fillId="2" borderId="1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/>
    </xf>
    <xf numFmtId="0" fontId="7" fillId="0" borderId="6" xfId="0" applyNumberFormat="1" applyFont="1" applyFill="1" applyBorder="1" applyAlignment="1" applyProtection="1">
      <alignment horizontal="center" vertical="center" wrapText="1"/>
    </xf>
    <xf numFmtId="0" fontId="7" fillId="0" borderId="7" xfId="0" applyNumberFormat="1" applyFont="1" applyFill="1" applyBorder="1" applyAlignment="1" applyProtection="1">
      <alignment horizontal="center" vertical="center" wrapText="1"/>
    </xf>
    <xf numFmtId="0" fontId="7" fillId="0" borderId="16" xfId="0" applyNumberFormat="1" applyFont="1" applyFill="1" applyBorder="1" applyAlignment="1" applyProtection="1">
      <alignment horizontal="center" vertical="center" wrapText="1"/>
    </xf>
    <xf numFmtId="0" fontId="7" fillId="0" borderId="17" xfId="0" applyNumberFormat="1" applyFont="1" applyFill="1" applyBorder="1" applyAlignment="1" applyProtection="1">
      <alignment horizontal="center" vertical="center" wrapText="1"/>
    </xf>
    <xf numFmtId="0" fontId="6" fillId="0" borderId="1" xfId="0" applyFont="1" applyBorder="1" applyAlignment="1" applyProtection="1">
      <alignment horizontal="center" vertical="center"/>
      <protection locked="0"/>
    </xf>
    <xf numFmtId="165" fontId="6" fillId="0" borderId="1" xfId="0" applyNumberFormat="1" applyFont="1" applyBorder="1" applyAlignment="1">
      <alignment horizontal="left" vertical="center"/>
    </xf>
    <xf numFmtId="165" fontId="17" fillId="0" borderId="1" xfId="0" applyNumberFormat="1" applyFont="1" applyFill="1" applyBorder="1" applyAlignment="1" applyProtection="1">
      <alignment horizontal="right" vertical="center"/>
      <protection hidden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43" fontId="4" fillId="0" borderId="0" xfId="0" applyNumberFormat="1" applyFont="1" applyBorder="1" applyAlignment="1" applyProtection="1">
      <alignment horizontal="center"/>
    </xf>
    <xf numFmtId="0" fontId="17" fillId="0" borderId="1" xfId="0" applyNumberFormat="1" applyFont="1" applyFill="1" applyBorder="1" applyAlignment="1" applyProtection="1">
      <alignment horizontal="center"/>
    </xf>
    <xf numFmtId="165" fontId="17" fillId="0" borderId="1" xfId="0" applyNumberFormat="1" applyFont="1" applyFill="1" applyBorder="1" applyAlignment="1" applyProtection="1">
      <alignment horizontal="left" vertical="center"/>
    </xf>
    <xf numFmtId="0" fontId="10" fillId="2" borderId="2" xfId="0" applyNumberFormat="1" applyFont="1" applyFill="1" applyBorder="1" applyAlignment="1" applyProtection="1">
      <alignment vertical="center"/>
    </xf>
    <xf numFmtId="0" fontId="10" fillId="2" borderId="12" xfId="0" applyNumberFormat="1" applyFont="1" applyFill="1" applyBorder="1" applyAlignment="1" applyProtection="1">
      <alignment vertical="center"/>
    </xf>
    <xf numFmtId="0" fontId="10" fillId="2" borderId="12" xfId="0" applyNumberFormat="1" applyFont="1" applyFill="1" applyBorder="1" applyAlignment="1" applyProtection="1">
      <alignment horizontal="center" vertical="center"/>
      <protection locked="0"/>
    </xf>
    <xf numFmtId="0" fontId="10" fillId="2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0" xfId="0" applyNumberFormat="1" applyFont="1" applyFill="1" applyBorder="1" applyAlignment="1" applyProtection="1">
      <alignment horizontal="center" vertical="center"/>
    </xf>
    <xf numFmtId="0" fontId="6" fillId="0" borderId="9" xfId="0" applyNumberFormat="1" applyFont="1" applyFill="1" applyBorder="1" applyAlignment="1" applyProtection="1">
      <alignment horizontal="left" vertical="center"/>
    </xf>
    <xf numFmtId="0" fontId="6" fillId="0" borderId="10" xfId="0" applyNumberFormat="1" applyFont="1" applyFill="1" applyBorder="1" applyAlignment="1" applyProtection="1">
      <alignment horizontal="left" vertical="center"/>
    </xf>
    <xf numFmtId="0" fontId="6" fillId="0" borderId="1" xfId="0" applyNumberFormat="1" applyFont="1" applyFill="1" applyBorder="1" applyAlignment="1" applyProtection="1">
      <alignment horizontal="left" vertical="center" wrapText="1"/>
    </xf>
    <xf numFmtId="0" fontId="6" fillId="0" borderId="1" xfId="0" applyFont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center" vertical="center" textRotation="91" wrapText="1"/>
    </xf>
    <xf numFmtId="0" fontId="7" fillId="0" borderId="3" xfId="0" applyNumberFormat="1" applyFont="1" applyFill="1" applyBorder="1" applyAlignment="1" applyProtection="1">
      <alignment horizontal="center" vertical="center" textRotation="91" wrapText="1"/>
    </xf>
    <xf numFmtId="0" fontId="6" fillId="0" borderId="1" xfId="0" applyNumberFormat="1" applyFont="1" applyFill="1" applyBorder="1" applyAlignment="1" applyProtection="1">
      <alignment horizontal="left" vertical="center"/>
    </xf>
    <xf numFmtId="0" fontId="6" fillId="0" borderId="13" xfId="0" applyNumberFormat="1" applyFont="1" applyFill="1" applyBorder="1" applyAlignment="1" applyProtection="1">
      <alignment horizontal="left" vertical="center"/>
    </xf>
    <xf numFmtId="0" fontId="14" fillId="0" borderId="18" xfId="0" applyNumberFormat="1" applyFont="1" applyFill="1" applyBorder="1" applyAlignment="1" applyProtection="1">
      <alignment horizontal="center" vertical="center" wrapText="1"/>
    </xf>
    <xf numFmtId="0" fontId="14" fillId="0" borderId="12" xfId="0" applyNumberFormat="1" applyFont="1" applyFill="1" applyBorder="1" applyAlignment="1" applyProtection="1">
      <alignment horizontal="center" vertical="center" wrapText="1"/>
    </xf>
    <xf numFmtId="0" fontId="14" fillId="0" borderId="3" xfId="0" applyNumberFormat="1" applyFont="1" applyFill="1" applyBorder="1" applyAlignment="1" applyProtection="1">
      <alignment horizontal="center" vertical="center" wrapText="1"/>
    </xf>
    <xf numFmtId="0" fontId="7" fillId="0" borderId="19" xfId="0" applyNumberFormat="1" applyFont="1" applyFill="1" applyBorder="1" applyAlignment="1" applyProtection="1">
      <alignment horizontal="center" vertical="center" textRotation="91" wrapText="1"/>
    </xf>
    <xf numFmtId="0" fontId="7" fillId="0" borderId="20" xfId="0" applyNumberFormat="1" applyFont="1" applyFill="1" applyBorder="1" applyAlignment="1" applyProtection="1">
      <alignment horizontal="center" vertical="center" textRotation="91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0" fontId="7" fillId="0" borderId="3" xfId="0" applyNumberFormat="1" applyFont="1" applyFill="1" applyBorder="1" applyAlignment="1" applyProtection="1">
      <alignment horizontal="center" vertical="center" wrapText="1"/>
    </xf>
    <xf numFmtId="0" fontId="13" fillId="0" borderId="6" xfId="5" applyNumberFormat="1" applyFill="1" applyBorder="1" applyAlignment="1" applyProtection="1">
      <alignment horizontal="center"/>
    </xf>
    <xf numFmtId="0" fontId="4" fillId="0" borderId="5" xfId="0" applyNumberFormat="1" applyFont="1" applyFill="1" applyBorder="1" applyAlignment="1" applyProtection="1">
      <alignment horizontal="center"/>
    </xf>
    <xf numFmtId="0" fontId="4" fillId="0" borderId="7" xfId="0" applyNumberFormat="1" applyFont="1" applyFill="1" applyBorder="1" applyAlignment="1" applyProtection="1">
      <alignment horizontal="center"/>
    </xf>
    <xf numFmtId="0" fontId="4" fillId="0" borderId="4" xfId="0" applyNumberFormat="1" applyFont="1" applyFill="1" applyBorder="1" applyAlignment="1" applyProtection="1">
      <alignment horizontal="center"/>
    </xf>
    <xf numFmtId="0" fontId="4" fillId="0" borderId="0" xfId="0" applyNumberFormat="1" applyFont="1" applyFill="1" applyBorder="1" applyAlignment="1" applyProtection="1">
      <alignment horizontal="center"/>
    </xf>
    <xf numFmtId="0" fontId="4" fillId="0" borderId="8" xfId="0" applyNumberFormat="1" applyFont="1" applyFill="1" applyBorder="1" applyAlignment="1" applyProtection="1">
      <alignment horizontal="center"/>
    </xf>
    <xf numFmtId="0" fontId="4" fillId="0" borderId="9" xfId="0" applyNumberFormat="1" applyFont="1" applyFill="1" applyBorder="1" applyAlignment="1" applyProtection="1">
      <alignment horizontal="center"/>
    </xf>
    <xf numFmtId="0" fontId="4" fillId="0" borderId="10" xfId="0" applyNumberFormat="1" applyFont="1" applyFill="1" applyBorder="1" applyAlignment="1" applyProtection="1">
      <alignment horizontal="center"/>
    </xf>
    <xf numFmtId="0" fontId="4" fillId="0" borderId="1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left" vertical="center"/>
    </xf>
    <xf numFmtId="0" fontId="7" fillId="0" borderId="1" xfId="0" applyNumberFormat="1" applyFont="1" applyFill="1" applyBorder="1" applyAlignment="1" applyProtection="1">
      <alignment horizontal="center"/>
    </xf>
    <xf numFmtId="0" fontId="7" fillId="0" borderId="1" xfId="0" applyNumberFormat="1" applyFont="1" applyFill="1" applyBorder="1" applyAlignment="1" applyProtection="1">
      <alignment horizontal="center" vertical="center" textRotation="90" wrapText="1"/>
    </xf>
    <xf numFmtId="0" fontId="14" fillId="0" borderId="2" xfId="0" applyNumberFormat="1" applyFont="1" applyFill="1" applyBorder="1" applyAlignment="1" applyProtection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2" xfId="0" applyNumberFormat="1" applyFont="1" applyFill="1" applyBorder="1" applyAlignment="1" applyProtection="1">
      <alignment horizontal="center" vertical="center"/>
    </xf>
    <xf numFmtId="0" fontId="10" fillId="2" borderId="2" xfId="0" applyNumberFormat="1" applyFont="1" applyFill="1" applyBorder="1" applyAlignment="1" applyProtection="1">
      <alignment horizontal="center" vertical="center"/>
      <protection locked="0"/>
    </xf>
    <xf numFmtId="0" fontId="14" fillId="0" borderId="21" xfId="0" applyNumberFormat="1" applyFont="1" applyFill="1" applyBorder="1" applyAlignment="1" applyProtection="1">
      <alignment horizontal="center" vertical="center" wrapText="1"/>
    </xf>
    <xf numFmtId="0" fontId="14" fillId="0" borderId="0" xfId="0" applyNumberFormat="1" applyFont="1" applyFill="1" applyBorder="1" applyAlignment="1" applyProtection="1">
      <alignment horizontal="center" vertical="center" wrapText="1"/>
    </xf>
    <xf numFmtId="0" fontId="14" fillId="0" borderId="22" xfId="0" applyNumberFormat="1" applyFont="1" applyFill="1" applyBorder="1" applyAlignment="1" applyProtection="1">
      <alignment horizontal="center" vertical="center" wrapText="1"/>
    </xf>
    <xf numFmtId="0" fontId="10" fillId="2" borderId="2" xfId="0" applyNumberFormat="1" applyFont="1" applyFill="1" applyBorder="1" applyAlignment="1" applyProtection="1">
      <alignment horizontal="center" vertical="center"/>
    </xf>
    <xf numFmtId="0" fontId="10" fillId="2" borderId="3" xfId="0" applyNumberFormat="1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15" fontId="9" fillId="0" borderId="2" xfId="0" applyNumberFormat="1" applyFont="1" applyFill="1" applyBorder="1" applyAlignment="1">
      <alignment horizontal="center" vertical="center" wrapText="1"/>
    </xf>
    <xf numFmtId="15" fontId="9" fillId="0" borderId="12" xfId="0" applyNumberFormat="1" applyFont="1" applyFill="1" applyBorder="1" applyAlignment="1">
      <alignment horizontal="center" vertical="center" wrapText="1"/>
    </xf>
    <xf numFmtId="15" fontId="9" fillId="0" borderId="3" xfId="0" applyNumberFormat="1" applyFont="1" applyFill="1" applyBorder="1" applyAlignment="1">
      <alignment horizontal="center" vertical="center" wrapText="1"/>
    </xf>
    <xf numFmtId="15" fontId="9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 applyProtection="1">
      <alignment horizontal="center"/>
      <protection locked="0"/>
    </xf>
    <xf numFmtId="0" fontId="11" fillId="0" borderId="4" xfId="0" applyNumberFormat="1" applyFont="1" applyFill="1" applyBorder="1" applyAlignment="1" applyProtection="1">
      <alignment horizontal="center" vertical="center" textRotation="90" wrapText="1"/>
    </xf>
    <xf numFmtId="0" fontId="11" fillId="0" borderId="8" xfId="0" applyNumberFormat="1" applyFont="1" applyFill="1" applyBorder="1" applyAlignment="1" applyProtection="1">
      <alignment horizontal="center" vertical="center" textRotation="90" wrapText="1"/>
    </xf>
    <xf numFmtId="0" fontId="11" fillId="0" borderId="9" xfId="0" applyNumberFormat="1" applyFont="1" applyFill="1" applyBorder="1" applyAlignment="1" applyProtection="1">
      <alignment horizontal="center" vertical="center" textRotation="90" wrapText="1"/>
    </xf>
    <xf numFmtId="0" fontId="11" fillId="0" borderId="11" xfId="0" applyNumberFormat="1" applyFont="1" applyFill="1" applyBorder="1" applyAlignment="1" applyProtection="1">
      <alignment horizontal="center" vertical="center" textRotation="90" wrapText="1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12" fillId="0" borderId="3" xfId="0" applyNumberFormat="1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left" vertical="center" wrapText="1"/>
    </xf>
    <xf numFmtId="0" fontId="7" fillId="0" borderId="2" xfId="0" applyNumberFormat="1" applyFont="1" applyFill="1" applyBorder="1" applyAlignment="1" applyProtection="1">
      <alignment horizontal="left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0" fontId="6" fillId="0" borderId="3" xfId="0" applyNumberFormat="1" applyFont="1" applyFill="1" applyBorder="1" applyAlignment="1" applyProtection="1">
      <alignment horizontal="left" vertical="center"/>
    </xf>
    <xf numFmtId="0" fontId="7" fillId="0" borderId="14" xfId="0" applyNumberFormat="1" applyFont="1" applyFill="1" applyBorder="1" applyAlignment="1" applyProtection="1">
      <alignment horizontal="center" vertical="center" textRotation="91" wrapText="1"/>
    </xf>
    <xf numFmtId="0" fontId="7" fillId="0" borderId="15" xfId="0" applyNumberFormat="1" applyFont="1" applyFill="1" applyBorder="1" applyAlignment="1" applyProtection="1">
      <alignment horizontal="center" vertical="center" textRotation="91" wrapText="1"/>
    </xf>
    <xf numFmtId="0" fontId="12" fillId="0" borderId="2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7" fillId="0" borderId="12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/>
    </xf>
    <xf numFmtId="0" fontId="7" fillId="0" borderId="3" xfId="0" applyNumberFormat="1" applyFont="1" applyFill="1" applyBorder="1" applyAlignment="1" applyProtection="1">
      <alignment horizontal="center"/>
    </xf>
    <xf numFmtId="0" fontId="7" fillId="0" borderId="12" xfId="0" applyNumberFormat="1" applyFont="1" applyFill="1" applyBorder="1" applyAlignment="1" applyProtection="1">
      <alignment horizontal="left" vertical="center"/>
    </xf>
    <xf numFmtId="0" fontId="7" fillId="0" borderId="3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right"/>
      <protection locked="0"/>
    </xf>
    <xf numFmtId="0" fontId="7" fillId="0" borderId="12" xfId="0" applyNumberFormat="1" applyFont="1" applyFill="1" applyBorder="1" applyAlignment="1" applyProtection="1">
      <alignment horizontal="right"/>
      <protection locked="0"/>
    </xf>
    <xf numFmtId="0" fontId="7" fillId="0" borderId="3" xfId="0" applyNumberFormat="1" applyFont="1" applyFill="1" applyBorder="1" applyAlignment="1" applyProtection="1">
      <alignment horizontal="right"/>
      <protection locked="0"/>
    </xf>
    <xf numFmtId="0" fontId="16" fillId="0" borderId="2" xfId="0" applyNumberFormat="1" applyFont="1" applyFill="1" applyBorder="1" applyAlignment="1" applyProtection="1">
      <alignment horizontal="left"/>
    </xf>
    <xf numFmtId="0" fontId="16" fillId="0" borderId="12" xfId="0" applyNumberFormat="1" applyFont="1" applyFill="1" applyBorder="1" applyAlignment="1" applyProtection="1">
      <alignment horizontal="left"/>
    </xf>
    <xf numFmtId="0" fontId="16" fillId="0" borderId="3" xfId="0" applyNumberFormat="1" applyFont="1" applyFill="1" applyBorder="1" applyAlignment="1" applyProtection="1">
      <alignment horizontal="left"/>
    </xf>
    <xf numFmtId="0" fontId="6" fillId="0" borderId="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left" vertical="center" wrapText="1"/>
    </xf>
    <xf numFmtId="0" fontId="6" fillId="0" borderId="12" xfId="0" applyNumberFormat="1" applyFont="1" applyFill="1" applyBorder="1" applyAlignment="1" applyProtection="1">
      <alignment horizontal="center" vertical="center" wrapText="1"/>
    </xf>
    <xf numFmtId="0" fontId="6" fillId="0" borderId="3" xfId="0" applyNumberFormat="1" applyFont="1" applyFill="1" applyBorder="1" applyAlignment="1" applyProtection="1">
      <alignment horizontal="center" vertical="center" wrapText="1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7" fillId="0" borderId="2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NumberFormat="1" applyFont="1" applyFill="1" applyBorder="1" applyAlignment="1" applyProtection="1">
      <alignment horizontal="center" vertical="center"/>
      <protection locked="0"/>
    </xf>
    <xf numFmtId="0" fontId="7" fillId="0" borderId="3" xfId="0" applyNumberFormat="1" applyFont="1" applyFill="1" applyBorder="1" applyAlignment="1" applyProtection="1">
      <alignment horizontal="center" vertical="center"/>
      <protection locked="0"/>
    </xf>
    <xf numFmtId="0" fontId="6" fillId="0" borderId="2" xfId="0" applyNumberFormat="1" applyFont="1" applyFill="1" applyBorder="1" applyAlignment="1" applyProtection="1">
      <alignment horizontal="left" vertical="center"/>
    </xf>
  </cellXfs>
  <cellStyles count="6">
    <cellStyle name="Collegamento ipertestuale" xfId="5" builtinId="8"/>
    <cellStyle name="Euro" xfId="1" xr:uid="{00000000-0005-0000-0000-000001000000}"/>
    <cellStyle name="Euro 2" xfId="2" xr:uid="{00000000-0005-0000-0000-000002000000}"/>
    <cellStyle name="Normale" xfId="0" builtinId="0"/>
    <cellStyle name="Normale 2" xfId="3" xr:uid="{00000000-0005-0000-0000-000004000000}"/>
    <cellStyle name="Stile 1" xfId="4" xr:uid="{00000000-0005-0000-0000-000005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 xr9:uid="{00000000-0011-0000-FFFF-FFFF00000000}">
      <tableStyleElement type="wholeTable" dxfId="1"/>
      <tableStyleElement type="headerRow" dxfId="0"/>
    </tableStyle>
  </tableStyles>
  <colors>
    <mruColors>
      <color rgb="FF00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Q$9" lockText="1"/>
</file>

<file path=xl/ctrlProps/ctrlProp2.xml><?xml version="1.0" encoding="utf-8"?>
<formControlPr xmlns="http://schemas.microsoft.com/office/spreadsheetml/2009/9/main" objectType="CheckBox" fmlaLink="$Q$13"/>
</file>

<file path=xl/ctrlProps/ctrlProp3.xml><?xml version="1.0" encoding="utf-8"?>
<formControlPr xmlns="http://schemas.microsoft.com/office/spreadsheetml/2009/9/main" objectType="CheckBox" fmlaLink="$Q$15"/>
</file>

<file path=xl/ctrlProps/ctrlProp4.xml><?xml version="1.0" encoding="utf-8"?>
<formControlPr xmlns="http://schemas.microsoft.com/office/spreadsheetml/2009/9/main" objectType="CheckBox" fmlaLink="$Q$10" lockText="1"/>
</file>

<file path=xl/ctrlProps/ctrlProp5.xml><?xml version="1.0" encoding="utf-8"?>
<formControlPr xmlns="http://schemas.microsoft.com/office/spreadsheetml/2009/9/main" objectType="CheckBox" fmlaLink="$Q$11" lockText="1"/>
</file>

<file path=xl/ctrlProps/ctrlProp6.xml><?xml version="1.0" encoding="utf-8"?>
<formControlPr xmlns="http://schemas.microsoft.com/office/spreadsheetml/2009/9/main" objectType="CheckBox" fmlaLink="$Q$14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5796</xdr:colOff>
      <xdr:row>0</xdr:row>
      <xdr:rowOff>0</xdr:rowOff>
    </xdr:from>
    <xdr:to>
      <xdr:col>6</xdr:col>
      <xdr:colOff>283406</xdr:colOff>
      <xdr:row>3</xdr:row>
      <xdr:rowOff>210212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5796" y="0"/>
          <a:ext cx="1764389" cy="839448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8</xdr:row>
          <xdr:rowOff>9525</xdr:rowOff>
        </xdr:from>
        <xdr:to>
          <xdr:col>14</xdr:col>
          <xdr:colOff>0</xdr:colOff>
          <xdr:row>8</xdr:row>
          <xdr:rowOff>161925</xdr:rowOff>
        </xdr:to>
        <xdr:sp macro="" textlink="">
          <xdr:nvSpPr>
            <xdr:cNvPr id="1497" name="Check Box 473" hidden="1">
              <a:extLst>
                <a:ext uri="{63B3BB69-23CF-44E3-9099-C40C66FF867C}">
                  <a14:compatExt spid="_x0000_s1497"/>
                </a:ext>
                <a:ext uri="{FF2B5EF4-FFF2-40B4-BE49-F238E27FC236}">
                  <a16:creationId xmlns:a16="http://schemas.microsoft.com/office/drawing/2014/main" id="{00000000-0008-0000-0000-0000D9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28575</xdr:colOff>
          <xdr:row>12</xdr:row>
          <xdr:rowOff>9525</xdr:rowOff>
        </xdr:from>
        <xdr:to>
          <xdr:col>14</xdr:col>
          <xdr:colOff>0</xdr:colOff>
          <xdr:row>12</xdr:row>
          <xdr:rowOff>161925</xdr:rowOff>
        </xdr:to>
        <xdr:sp macro="" textlink="">
          <xdr:nvSpPr>
            <xdr:cNvPr id="1503" name="Check Box 479" hidden="1">
              <a:extLst>
                <a:ext uri="{63B3BB69-23CF-44E3-9099-C40C66FF867C}">
                  <a14:compatExt spid="_x0000_s1503"/>
                </a:ext>
                <a:ext uri="{FF2B5EF4-FFF2-40B4-BE49-F238E27FC236}">
                  <a16:creationId xmlns:a16="http://schemas.microsoft.com/office/drawing/2014/main" id="{00000000-0008-0000-0000-0000DF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14</xdr:row>
          <xdr:rowOff>28575</xdr:rowOff>
        </xdr:from>
        <xdr:to>
          <xdr:col>13</xdr:col>
          <xdr:colOff>266700</xdr:colOff>
          <xdr:row>15</xdr:row>
          <xdr:rowOff>19050</xdr:rowOff>
        </xdr:to>
        <xdr:sp macro="" textlink="">
          <xdr:nvSpPr>
            <xdr:cNvPr id="1507" name="Check Box 483" hidden="1">
              <a:extLst>
                <a:ext uri="{63B3BB69-23CF-44E3-9099-C40C66FF867C}">
                  <a14:compatExt spid="_x0000_s1507"/>
                </a:ext>
                <a:ext uri="{FF2B5EF4-FFF2-40B4-BE49-F238E27FC236}">
                  <a16:creationId xmlns:a16="http://schemas.microsoft.com/office/drawing/2014/main" id="{00000000-0008-0000-0000-0000E3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  <xdr:oneCellAnchor>
    <xdr:from>
      <xdr:col>9</xdr:col>
      <xdr:colOff>82062</xdr:colOff>
      <xdr:row>0</xdr:row>
      <xdr:rowOff>169399</xdr:rowOff>
    </xdr:from>
    <xdr:ext cx="879231" cy="317110"/>
    <xdr:sp macro="" textlink="">
      <xdr:nvSpPr>
        <xdr:cNvPr id="3" name="Rettangolo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2655277" y="169399"/>
          <a:ext cx="879231" cy="317110"/>
        </a:xfrm>
        <a:prstGeom prst="rect">
          <a:avLst/>
        </a:prstGeom>
        <a:noFill/>
      </xdr:spPr>
      <xdr:txBody>
        <a:bodyPr wrap="none" lIns="91440" tIns="45720" rIns="91440" bIns="45720" anchor="ctr">
          <a:noAutofit/>
          <a:scene3d>
            <a:camera prst="orthographicFront"/>
            <a:lightRig rig="soft" dir="t">
              <a:rot lat="0" lon="0" rev="15600000"/>
            </a:lightRig>
          </a:scene3d>
          <a:sp3d extrusionH="57150" prstMaterial="softEdge">
            <a:bevelT w="25400" h="38100"/>
          </a:sp3d>
        </a:bodyPr>
        <a:lstStyle/>
        <a:p>
          <a:pPr algn="ctr"/>
          <a:r>
            <a:rPr lang="it-IT" sz="18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           </a:t>
          </a:r>
        </a:p>
        <a:p>
          <a:pPr algn="ctr"/>
          <a:r>
            <a:rPr lang="it-IT" sz="18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              DISTINTA</a:t>
          </a:r>
          <a:r>
            <a:rPr lang="it-IT" sz="1800" b="1" cap="none" spc="0" baseline="0">
              <a:ln/>
              <a:solidFill>
                <a:schemeClr val="accent4">
                  <a:lumMod val="75000"/>
                </a:schemeClr>
              </a:solidFill>
              <a:effectLst/>
            </a:rPr>
            <a:t> DI VERSAMENTO</a:t>
          </a:r>
        </a:p>
        <a:p>
          <a:pPr algn="ctr"/>
          <a:r>
            <a:rPr lang="it-IT" sz="3200" b="1" cap="none" spc="0">
              <a:ln/>
              <a:solidFill>
                <a:schemeClr val="accent4">
                  <a:lumMod val="75000"/>
                </a:schemeClr>
              </a:solidFill>
              <a:effectLst/>
            </a:rPr>
            <a:t>      2021</a:t>
          </a:r>
        </a:p>
      </xdr:txBody>
    </xdr:sp>
    <xdr:clientData/>
  </xdr:oneCellAnchor>
  <xdr:twoCellAnchor editAs="oneCell">
    <xdr:from>
      <xdr:col>13</xdr:col>
      <xdr:colOff>89107</xdr:colOff>
      <xdr:row>0</xdr:row>
      <xdr:rowOff>146539</xdr:rowOff>
    </xdr:from>
    <xdr:to>
      <xdr:col>15</xdr:col>
      <xdr:colOff>574368</xdr:colOff>
      <xdr:row>3</xdr:row>
      <xdr:rowOff>167787</xdr:rowOff>
    </xdr:to>
    <xdr:pic>
      <xdr:nvPicPr>
        <xdr:cNvPr id="2" name="Immagin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094861" y="146539"/>
          <a:ext cx="1475861" cy="64476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9</xdr:row>
          <xdr:rowOff>9525</xdr:rowOff>
        </xdr:from>
        <xdr:to>
          <xdr:col>14</xdr:col>
          <xdr:colOff>0</xdr:colOff>
          <xdr:row>9</xdr:row>
          <xdr:rowOff>161925</xdr:rowOff>
        </xdr:to>
        <xdr:sp macro="" textlink="">
          <xdr:nvSpPr>
            <xdr:cNvPr id="1509" name="Check Box 485" hidden="1">
              <a:extLst>
                <a:ext uri="{63B3BB69-23CF-44E3-9099-C40C66FF867C}">
                  <a14:compatExt spid="_x0000_s1509"/>
                </a:ext>
                <a:ext uri="{FF2B5EF4-FFF2-40B4-BE49-F238E27FC236}">
                  <a16:creationId xmlns:a16="http://schemas.microsoft.com/office/drawing/2014/main" id="{00000000-0008-0000-0000-0000E5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47625</xdr:colOff>
          <xdr:row>10</xdr:row>
          <xdr:rowOff>9525</xdr:rowOff>
        </xdr:from>
        <xdr:to>
          <xdr:col>14</xdr:col>
          <xdr:colOff>0</xdr:colOff>
          <xdr:row>10</xdr:row>
          <xdr:rowOff>161925</xdr:rowOff>
        </xdr:to>
        <xdr:sp macro="" textlink="">
          <xdr:nvSpPr>
            <xdr:cNvPr id="1510" name="Check Box 486" hidden="1">
              <a:extLst>
                <a:ext uri="{63B3BB69-23CF-44E3-9099-C40C66FF867C}">
                  <a14:compatExt spid="_x0000_s1510"/>
                </a:ext>
                <a:ext uri="{FF2B5EF4-FFF2-40B4-BE49-F238E27FC236}">
                  <a16:creationId xmlns:a16="http://schemas.microsoft.com/office/drawing/2014/main" id="{00000000-0008-0000-0000-0000E6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19050</xdr:colOff>
          <xdr:row>13</xdr:row>
          <xdr:rowOff>28575</xdr:rowOff>
        </xdr:from>
        <xdr:to>
          <xdr:col>13</xdr:col>
          <xdr:colOff>266700</xdr:colOff>
          <xdr:row>14</xdr:row>
          <xdr:rowOff>19050</xdr:rowOff>
        </xdr:to>
        <xdr:sp macro="" textlink="">
          <xdr:nvSpPr>
            <xdr:cNvPr id="1512" name="Check Box 488" hidden="1">
              <a:extLst>
                <a:ext uri="{63B3BB69-23CF-44E3-9099-C40C66FF867C}">
                  <a14:compatExt spid="_x0000_s1512"/>
                </a:ext>
                <a:ext uri="{FF2B5EF4-FFF2-40B4-BE49-F238E27FC236}">
                  <a16:creationId xmlns:a16="http://schemas.microsoft.com/office/drawing/2014/main" id="{00000000-0008-0000-0000-0000E805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tente/AppData/Local/Microsoft/Windows/INetCache/Content.Outlook/GOSYP6OV/2021.Distinta_Servizi_FMI_EmiliaRomag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stinta Servizi Co.Re. 2021"/>
      <sheetName val="Licenze 2021"/>
      <sheetName val="Foglio3"/>
    </sheetNames>
    <sheetDataSet>
      <sheetData sheetId="0"/>
      <sheetData sheetId="1"/>
      <sheetData sheetId="2">
        <row r="2">
          <cell r="A2" t="str">
            <v>Assistente_Trial</v>
          </cell>
        </row>
        <row r="3">
          <cell r="A3" t="str">
            <v>E_BIKE</v>
          </cell>
        </row>
        <row r="4">
          <cell r="A4" t="str">
            <v>Fuoristrada</v>
          </cell>
        </row>
        <row r="5">
          <cell r="A5" t="str">
            <v>Fuoristrada_Amatoriale</v>
          </cell>
        </row>
        <row r="6">
          <cell r="A6" t="str">
            <v>Fuoristrada_Elite</v>
          </cell>
        </row>
        <row r="7">
          <cell r="A7" t="str">
            <v>MINIROAD_MINIOFFROAD</v>
          </cell>
        </row>
        <row r="8">
          <cell r="A8" t="str">
            <v>Velocità</v>
          </cell>
        </row>
        <row r="9">
          <cell r="A9" t="str">
            <v>Velocità_Elite</v>
          </cell>
        </row>
        <row r="10">
          <cell r="A10" t="str">
            <v>Velocità_Elite_Femminile_Piloti_Diversamente_Abili</v>
          </cell>
        </row>
        <row r="13">
          <cell r="A13" t="str">
            <v>Assistente.Trial</v>
          </cell>
        </row>
        <row r="14">
          <cell r="A14" t="str">
            <v>E_BIKE2021</v>
          </cell>
        </row>
        <row r="15">
          <cell r="A15" t="str">
            <v>Fuoristrada2021</v>
          </cell>
        </row>
        <row r="16">
          <cell r="A16" t="str">
            <v xml:space="preserve">Fuoristrada.Elite </v>
          </cell>
        </row>
        <row r="17">
          <cell r="A17" t="str">
            <v>FuoristradaAmatoriale</v>
          </cell>
        </row>
        <row r="18">
          <cell r="A18" t="str">
            <v>MINIROAD.MINIOFFROAD</v>
          </cell>
        </row>
        <row r="19">
          <cell r="A19" t="str">
            <v>Velocità.Elite.Femminile</v>
          </cell>
        </row>
        <row r="20">
          <cell r="A20" t="str">
            <v>Velocità.Elite</v>
          </cell>
        </row>
        <row r="21">
          <cell r="A21" t="str">
            <v>Velocità2021</v>
          </cell>
        </row>
        <row r="22">
          <cell r="A22" t="str">
            <v>Duplicato_Licenza_Agonistica</v>
          </cell>
        </row>
        <row r="23">
          <cell r="A23" t="str">
            <v>E_BIKE_one_event</v>
          </cell>
        </row>
        <row r="24">
          <cell r="A24" t="str">
            <v>Fuoristrada_One_Event_solo_formato_digitale</v>
          </cell>
        </row>
        <row r="25">
          <cell r="A25" t="str">
            <v>Passaggio_da_sport__selezionare_anche_la_licenza_2021_desiderata</v>
          </cell>
        </row>
        <row r="26">
          <cell r="A26" t="str">
            <v>Pseudonimo_Licenza_Agonistica</v>
          </cell>
        </row>
        <row r="27">
          <cell r="A27" t="str">
            <v>Velocità_ONE_EVENT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1">
    <tabColor rgb="FFFF0000"/>
    <pageSetUpPr fitToPage="1"/>
  </sheetPr>
  <dimension ref="A1:R60"/>
  <sheetViews>
    <sheetView showGridLines="0" tabSelected="1" topLeftCell="A28" zoomScale="130" zoomScaleNormal="130" workbookViewId="0">
      <selection activeCell="N40" sqref="N40"/>
    </sheetView>
  </sheetViews>
  <sheetFormatPr defaultColWidth="9.140625" defaultRowHeight="11.25" x14ac:dyDescent="0.2"/>
  <cols>
    <col min="1" max="1" width="2.42578125" style="28" customWidth="1"/>
    <col min="2" max="2" width="2.42578125" style="1" customWidth="1"/>
    <col min="3" max="3" width="3" style="1" customWidth="1"/>
    <col min="4" max="4" width="3.140625" style="1" customWidth="1"/>
    <col min="5" max="9" width="5.28515625" style="1" customWidth="1"/>
    <col min="10" max="10" width="10.42578125" style="1" customWidth="1"/>
    <col min="11" max="11" width="8.140625" style="1" customWidth="1"/>
    <col min="12" max="12" width="8" style="1" customWidth="1"/>
    <col min="13" max="13" width="9.7109375" style="1" customWidth="1"/>
    <col min="14" max="14" width="5.28515625" style="11" customWidth="1"/>
    <col min="15" max="15" width="9.140625" style="2" customWidth="1"/>
    <col min="16" max="16" width="10.5703125" style="12" customWidth="1"/>
    <col min="17" max="17" width="9.140625" style="6"/>
    <col min="18" max="16384" width="9.140625" style="1"/>
  </cols>
  <sheetData>
    <row r="1" spans="1:18" s="27" customFormat="1" ht="17.100000000000001" customHeight="1" x14ac:dyDescent="0.2">
      <c r="A1" s="70"/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26"/>
    </row>
    <row r="2" spans="1:18" ht="17.100000000000001" customHeight="1" x14ac:dyDescent="0.2">
      <c r="A2" s="73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5"/>
    </row>
    <row r="3" spans="1:18" ht="17.100000000000001" customHeight="1" x14ac:dyDescent="0.2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5"/>
    </row>
    <row r="4" spans="1:18" ht="17.100000000000001" customHeight="1" x14ac:dyDescent="0.2">
      <c r="A4" s="76"/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8"/>
    </row>
    <row r="5" spans="1:18" ht="14.25" customHeight="1" x14ac:dyDescent="0.2">
      <c r="A5" s="83" t="s">
        <v>37</v>
      </c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</row>
    <row r="6" spans="1:18" ht="12.75" customHeight="1" x14ac:dyDescent="0.2">
      <c r="A6" s="80" t="s">
        <v>38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8" ht="17.45" customHeight="1" x14ac:dyDescent="0.2">
      <c r="A7" s="90"/>
      <c r="B7" s="91"/>
      <c r="C7" s="50" t="s">
        <v>93</v>
      </c>
      <c r="D7" s="51"/>
      <c r="E7" s="51"/>
      <c r="F7" s="51"/>
      <c r="G7" s="52"/>
      <c r="H7" s="52"/>
      <c r="I7" s="52"/>
      <c r="J7" s="52"/>
      <c r="K7" s="52"/>
      <c r="L7" s="53"/>
      <c r="M7" s="36" t="s">
        <v>70</v>
      </c>
      <c r="N7" s="86"/>
      <c r="O7" s="53"/>
      <c r="P7" s="36"/>
    </row>
    <row r="8" spans="1:18" s="14" customFormat="1" ht="14.1" customHeight="1" x14ac:dyDescent="0.2">
      <c r="A8" s="84"/>
      <c r="B8" s="85"/>
      <c r="C8" s="87" t="s">
        <v>69</v>
      </c>
      <c r="D8" s="88"/>
      <c r="E8" s="88"/>
      <c r="F8" s="88"/>
      <c r="G8" s="88"/>
      <c r="H8" s="88"/>
      <c r="I8" s="88"/>
      <c r="J8" s="88"/>
      <c r="K8" s="88"/>
      <c r="L8" s="88"/>
      <c r="M8" s="89"/>
      <c r="N8" s="25" t="s">
        <v>0</v>
      </c>
      <c r="O8" s="15" t="s">
        <v>2</v>
      </c>
      <c r="P8" s="33" t="s">
        <v>3</v>
      </c>
      <c r="Q8" s="13"/>
    </row>
    <row r="9" spans="1:18" s="11" customFormat="1" ht="14.1" customHeight="1" x14ac:dyDescent="0.2">
      <c r="A9" s="80" t="s">
        <v>42</v>
      </c>
      <c r="B9" s="80"/>
      <c r="C9" s="61" t="s">
        <v>39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23"/>
      <c r="O9" s="17">
        <v>220</v>
      </c>
      <c r="P9" s="18">
        <f t="shared" ref="P9:P15" si="0">IF(Q9=TRUE,O9,0)</f>
        <v>0</v>
      </c>
      <c r="Q9" s="3" t="b">
        <v>0</v>
      </c>
      <c r="R9" s="3" t="b">
        <v>0</v>
      </c>
    </row>
    <row r="10" spans="1:18" s="11" customFormat="1" ht="14.1" customHeight="1" x14ac:dyDescent="0.2">
      <c r="A10" s="80" t="s">
        <v>43</v>
      </c>
      <c r="B10" s="80"/>
      <c r="C10" s="61" t="s">
        <v>40</v>
      </c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23"/>
      <c r="O10" s="17">
        <v>120</v>
      </c>
      <c r="P10" s="18">
        <f t="shared" si="0"/>
        <v>0</v>
      </c>
      <c r="Q10" s="3" t="b">
        <v>0</v>
      </c>
    </row>
    <row r="11" spans="1:18" s="11" customFormat="1" ht="14.1" customHeight="1" x14ac:dyDescent="0.2">
      <c r="A11" s="80" t="s">
        <v>43</v>
      </c>
      <c r="B11" s="80"/>
      <c r="C11" s="79" t="s">
        <v>41</v>
      </c>
      <c r="D11" s="79"/>
      <c r="E11" s="79"/>
      <c r="F11" s="79"/>
      <c r="G11" s="79"/>
      <c r="H11" s="79"/>
      <c r="I11" s="79"/>
      <c r="J11" s="79"/>
      <c r="K11" s="79"/>
      <c r="L11" s="79"/>
      <c r="M11" s="79"/>
      <c r="N11" s="23"/>
      <c r="O11" s="17">
        <v>170</v>
      </c>
      <c r="P11" s="18">
        <f t="shared" si="0"/>
        <v>0</v>
      </c>
      <c r="Q11" s="3" t="b">
        <v>0</v>
      </c>
    </row>
    <row r="12" spans="1:18" ht="14.1" customHeight="1" x14ac:dyDescent="0.2">
      <c r="A12" s="115"/>
      <c r="B12" s="116"/>
      <c r="C12" s="122" t="s">
        <v>91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4"/>
      <c r="N12" s="48">
        <v>-1</v>
      </c>
      <c r="O12" s="49">
        <f>(4.16666666666666*P10)+(P11*1.47058823529411)</f>
        <v>0</v>
      </c>
      <c r="P12" s="18">
        <f>SUM(N12*O12)</f>
        <v>0</v>
      </c>
      <c r="Q12" s="3" t="b">
        <v>0</v>
      </c>
    </row>
    <row r="13" spans="1:18" ht="14.1" customHeight="1" x14ac:dyDescent="0.2">
      <c r="A13" s="81"/>
      <c r="B13" s="81"/>
      <c r="C13" s="68" t="s">
        <v>90</v>
      </c>
      <c r="D13" s="113"/>
      <c r="E13" s="113"/>
      <c r="F13" s="113"/>
      <c r="G13" s="113"/>
      <c r="H13" s="113"/>
      <c r="I13" s="113"/>
      <c r="J13" s="113"/>
      <c r="K13" s="113"/>
      <c r="L13" s="113"/>
      <c r="M13" s="69"/>
      <c r="N13" s="16"/>
      <c r="O13" s="19">
        <v>12</v>
      </c>
      <c r="P13" s="18">
        <f t="shared" si="0"/>
        <v>0</v>
      </c>
      <c r="Q13" s="3" t="b">
        <v>0</v>
      </c>
    </row>
    <row r="14" spans="1:18" ht="14.1" customHeight="1" x14ac:dyDescent="0.2">
      <c r="A14" s="81"/>
      <c r="B14" s="81"/>
      <c r="C14" s="68" t="s">
        <v>89</v>
      </c>
      <c r="D14" s="113"/>
      <c r="E14" s="113"/>
      <c r="F14" s="113"/>
      <c r="G14" s="113"/>
      <c r="H14" s="113"/>
      <c r="I14" s="113"/>
      <c r="J14" s="113"/>
      <c r="K14" s="113"/>
      <c r="L14" s="113"/>
      <c r="M14" s="69"/>
      <c r="N14" s="37"/>
      <c r="O14" s="19">
        <v>15</v>
      </c>
      <c r="P14" s="18">
        <f t="shared" si="0"/>
        <v>0</v>
      </c>
      <c r="Q14" s="3" t="b">
        <v>0</v>
      </c>
    </row>
    <row r="15" spans="1:18" s="4" customFormat="1" ht="14.1" customHeight="1" x14ac:dyDescent="0.2">
      <c r="A15" s="81"/>
      <c r="B15" s="81"/>
      <c r="C15" s="68" t="s">
        <v>92</v>
      </c>
      <c r="D15" s="113"/>
      <c r="E15" s="113"/>
      <c r="F15" s="113"/>
      <c r="G15" s="113"/>
      <c r="H15" s="113"/>
      <c r="I15" s="113"/>
      <c r="J15" s="113"/>
      <c r="K15" s="113"/>
      <c r="L15" s="113"/>
      <c r="M15" s="69"/>
      <c r="N15" s="16"/>
      <c r="O15" s="19">
        <v>8</v>
      </c>
      <c r="P15" s="18">
        <f t="shared" si="0"/>
        <v>0</v>
      </c>
      <c r="Q15" s="3" t="b">
        <v>0</v>
      </c>
    </row>
    <row r="16" spans="1:18" s="4" customFormat="1" ht="14.1" customHeight="1" x14ac:dyDescent="0.2">
      <c r="A16" s="34"/>
      <c r="B16" s="35"/>
      <c r="C16" s="82" t="s">
        <v>44</v>
      </c>
      <c r="D16" s="64"/>
      <c r="E16" s="64"/>
      <c r="F16" s="64"/>
      <c r="G16" s="64"/>
      <c r="H16" s="64"/>
      <c r="I16" s="64"/>
      <c r="J16" s="64"/>
      <c r="K16" s="64"/>
      <c r="L16" s="64"/>
      <c r="M16" s="65"/>
      <c r="N16" s="32"/>
      <c r="O16" s="19"/>
      <c r="P16" s="18"/>
      <c r="Q16" s="3"/>
    </row>
    <row r="17" spans="1:17" s="11" customFormat="1" ht="14.1" customHeight="1" x14ac:dyDescent="0.2">
      <c r="A17" s="68" t="s">
        <v>45</v>
      </c>
      <c r="B17" s="69"/>
      <c r="C17" s="61" t="s">
        <v>5</v>
      </c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20"/>
      <c r="O17" s="17">
        <v>37</v>
      </c>
      <c r="P17" s="18">
        <f t="shared" ref="P17:P52" si="1">SUM(N17*O17)</f>
        <v>0</v>
      </c>
      <c r="Q17" s="3" t="b">
        <v>0</v>
      </c>
    </row>
    <row r="18" spans="1:17" s="11" customFormat="1" ht="14.1" customHeight="1" x14ac:dyDescent="0.2">
      <c r="A18" s="59" t="s">
        <v>46</v>
      </c>
      <c r="B18" s="60"/>
      <c r="C18" s="61" t="s">
        <v>49</v>
      </c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20"/>
      <c r="O18" s="17">
        <v>110</v>
      </c>
      <c r="P18" s="18">
        <f t="shared" si="1"/>
        <v>0</v>
      </c>
      <c r="Q18" s="6"/>
    </row>
    <row r="19" spans="1:17" s="11" customFormat="1" ht="14.1" customHeight="1" x14ac:dyDescent="0.2">
      <c r="A19" s="68" t="s">
        <v>47</v>
      </c>
      <c r="B19" s="69"/>
      <c r="C19" s="61" t="s">
        <v>30</v>
      </c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20"/>
      <c r="O19" s="17">
        <v>35</v>
      </c>
      <c r="P19" s="18">
        <f t="shared" si="1"/>
        <v>0</v>
      </c>
      <c r="Q19" s="6"/>
    </row>
    <row r="20" spans="1:17" s="11" customFormat="1" ht="14.1" customHeight="1" x14ac:dyDescent="0.2">
      <c r="A20" s="68" t="s">
        <v>48</v>
      </c>
      <c r="B20" s="69"/>
      <c r="C20" s="55" t="s">
        <v>36</v>
      </c>
      <c r="D20" s="56"/>
      <c r="E20" s="56"/>
      <c r="F20" s="56"/>
      <c r="G20" s="56"/>
      <c r="H20" s="56"/>
      <c r="I20" s="54" t="s">
        <v>35</v>
      </c>
      <c r="J20" s="54"/>
      <c r="K20" s="54"/>
      <c r="L20" s="54"/>
      <c r="M20" s="54"/>
      <c r="N20" s="20"/>
      <c r="O20" s="17">
        <v>37</v>
      </c>
      <c r="P20" s="18">
        <f t="shared" si="1"/>
        <v>0</v>
      </c>
      <c r="Q20" s="6"/>
    </row>
    <row r="21" spans="1:17" s="11" customFormat="1" ht="14.1" customHeight="1" x14ac:dyDescent="0.2">
      <c r="A21" s="68" t="s">
        <v>50</v>
      </c>
      <c r="B21" s="69"/>
      <c r="C21" s="62" t="s">
        <v>31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20"/>
      <c r="O21" s="17">
        <v>10</v>
      </c>
      <c r="P21" s="18">
        <f t="shared" si="1"/>
        <v>0</v>
      </c>
      <c r="Q21" s="8"/>
    </row>
    <row r="22" spans="1:17" s="5" customFormat="1" ht="14.1" customHeight="1" x14ac:dyDescent="0.2">
      <c r="A22" s="68" t="s">
        <v>51</v>
      </c>
      <c r="B22" s="69"/>
      <c r="C22" s="125" t="s">
        <v>32</v>
      </c>
      <c r="D22" s="126"/>
      <c r="E22" s="126"/>
      <c r="F22" s="126"/>
      <c r="G22" s="126"/>
      <c r="H22" s="126"/>
      <c r="I22" s="127"/>
      <c r="J22" s="127"/>
      <c r="K22" s="127"/>
      <c r="L22" s="127"/>
      <c r="M22" s="128"/>
      <c r="N22" s="20"/>
      <c r="O22" s="19">
        <v>73</v>
      </c>
      <c r="P22" s="18">
        <f t="shared" si="1"/>
        <v>0</v>
      </c>
      <c r="Q22" s="9"/>
    </row>
    <row r="23" spans="1:17" s="5" customFormat="1" ht="14.1" customHeight="1" x14ac:dyDescent="0.2">
      <c r="A23" s="45"/>
      <c r="B23" s="46"/>
      <c r="C23" s="57" t="s">
        <v>33</v>
      </c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20"/>
      <c r="O23" s="31" t="s">
        <v>8</v>
      </c>
      <c r="P23" s="18"/>
      <c r="Q23" s="9"/>
    </row>
    <row r="24" spans="1:17" s="11" customFormat="1" ht="12.95" customHeight="1" x14ac:dyDescent="0.2">
      <c r="A24" s="38"/>
      <c r="B24" s="39"/>
      <c r="C24" s="57" t="s">
        <v>34</v>
      </c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20"/>
      <c r="O24" s="17">
        <v>-10</v>
      </c>
      <c r="P24" s="18">
        <f t="shared" si="1"/>
        <v>0</v>
      </c>
      <c r="Q24" s="7"/>
    </row>
    <row r="25" spans="1:17" s="11" customFormat="1" ht="12.95" customHeight="1" x14ac:dyDescent="0.2">
      <c r="A25" s="40"/>
      <c r="B25" s="41"/>
      <c r="C25" s="63" t="s">
        <v>52</v>
      </c>
      <c r="D25" s="64"/>
      <c r="E25" s="64"/>
      <c r="F25" s="64"/>
      <c r="G25" s="64"/>
      <c r="H25" s="64"/>
      <c r="I25" s="64"/>
      <c r="J25" s="64"/>
      <c r="K25" s="64"/>
      <c r="L25" s="64"/>
      <c r="M25" s="65"/>
      <c r="N25" s="20"/>
      <c r="O25" s="17"/>
      <c r="P25" s="18"/>
      <c r="Q25" s="7"/>
    </row>
    <row r="26" spans="1:17" s="11" customFormat="1" ht="14.1" customHeight="1" x14ac:dyDescent="0.2">
      <c r="A26" s="66" t="s">
        <v>53</v>
      </c>
      <c r="B26" s="67"/>
      <c r="C26" s="58" t="s">
        <v>73</v>
      </c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42"/>
      <c r="O26" s="43">
        <v>60</v>
      </c>
      <c r="P26" s="18">
        <f t="shared" si="1"/>
        <v>0</v>
      </c>
      <c r="Q26" s="7"/>
    </row>
    <row r="27" spans="1:17" s="11" customFormat="1" ht="14.1" customHeight="1" x14ac:dyDescent="0.2">
      <c r="A27" s="59" t="s">
        <v>54</v>
      </c>
      <c r="B27" s="60"/>
      <c r="C27" s="58" t="s">
        <v>74</v>
      </c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42"/>
      <c r="O27" s="43">
        <v>150</v>
      </c>
      <c r="P27" s="18">
        <f t="shared" si="1"/>
        <v>0</v>
      </c>
      <c r="Q27" s="7"/>
    </row>
    <row r="28" spans="1:17" s="11" customFormat="1" ht="14.1" customHeight="1" x14ac:dyDescent="0.2">
      <c r="A28" s="59" t="s">
        <v>55</v>
      </c>
      <c r="B28" s="60"/>
      <c r="C28" s="58" t="s">
        <v>75</v>
      </c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42"/>
      <c r="O28" s="43">
        <v>390</v>
      </c>
      <c r="P28" s="18">
        <f t="shared" si="1"/>
        <v>0</v>
      </c>
      <c r="Q28" s="7"/>
    </row>
    <row r="29" spans="1:17" s="11" customFormat="1" ht="14.1" customHeight="1" x14ac:dyDescent="0.2">
      <c r="A29" s="59" t="s">
        <v>56</v>
      </c>
      <c r="B29" s="60"/>
      <c r="C29" s="58" t="s">
        <v>76</v>
      </c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42"/>
      <c r="O29" s="43">
        <v>210</v>
      </c>
      <c r="P29" s="18">
        <f t="shared" si="1"/>
        <v>0</v>
      </c>
      <c r="Q29" s="7"/>
    </row>
    <row r="30" spans="1:17" s="11" customFormat="1" ht="14.1" customHeight="1" x14ac:dyDescent="0.2">
      <c r="A30" s="59" t="s">
        <v>57</v>
      </c>
      <c r="B30" s="60"/>
      <c r="C30" s="58" t="s">
        <v>77</v>
      </c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42"/>
      <c r="O30" s="43">
        <v>80</v>
      </c>
      <c r="P30" s="18">
        <f t="shared" si="1"/>
        <v>0</v>
      </c>
      <c r="Q30" s="7"/>
    </row>
    <row r="31" spans="1:17" s="11" customFormat="1" ht="14.1" customHeight="1" x14ac:dyDescent="0.2">
      <c r="A31" s="59" t="s">
        <v>58</v>
      </c>
      <c r="B31" s="60"/>
      <c r="C31" s="58" t="s">
        <v>78</v>
      </c>
      <c r="D31" s="58"/>
      <c r="E31" s="58"/>
      <c r="F31" s="58"/>
      <c r="G31" s="58"/>
      <c r="H31" s="58"/>
      <c r="I31" s="58"/>
      <c r="J31" s="58"/>
      <c r="K31" s="58"/>
      <c r="L31" s="58"/>
      <c r="M31" s="58"/>
      <c r="N31" s="42"/>
      <c r="O31" s="43">
        <v>75</v>
      </c>
      <c r="P31" s="18">
        <f t="shared" si="1"/>
        <v>0</v>
      </c>
      <c r="Q31" s="7"/>
    </row>
    <row r="32" spans="1:17" s="11" customFormat="1" ht="14.1" customHeight="1" x14ac:dyDescent="0.2">
      <c r="A32" s="59" t="s">
        <v>59</v>
      </c>
      <c r="B32" s="60"/>
      <c r="C32" s="58" t="s">
        <v>79</v>
      </c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42"/>
      <c r="O32" s="43">
        <v>150</v>
      </c>
      <c r="P32" s="18">
        <f t="shared" si="1"/>
        <v>0</v>
      </c>
      <c r="Q32" s="7"/>
    </row>
    <row r="33" spans="1:17" s="11" customFormat="1" ht="14.1" customHeight="1" x14ac:dyDescent="0.2">
      <c r="A33" s="59" t="s">
        <v>60</v>
      </c>
      <c r="B33" s="60"/>
      <c r="C33" s="58" t="s">
        <v>80</v>
      </c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42"/>
      <c r="O33" s="43">
        <v>340</v>
      </c>
      <c r="P33" s="18">
        <f t="shared" si="1"/>
        <v>0</v>
      </c>
      <c r="Q33" s="7"/>
    </row>
    <row r="34" spans="1:17" s="11" customFormat="1" ht="14.1" customHeight="1" x14ac:dyDescent="0.2">
      <c r="A34" s="59" t="s">
        <v>61</v>
      </c>
      <c r="B34" s="60"/>
      <c r="C34" s="58" t="s">
        <v>81</v>
      </c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42"/>
      <c r="O34" s="43">
        <v>25</v>
      </c>
      <c r="P34" s="18">
        <f t="shared" si="1"/>
        <v>0</v>
      </c>
      <c r="Q34" s="7"/>
    </row>
    <row r="35" spans="1:17" s="11" customFormat="1" ht="14.1" customHeight="1" x14ac:dyDescent="0.2">
      <c r="A35" s="59" t="s">
        <v>62</v>
      </c>
      <c r="B35" s="60"/>
      <c r="C35" s="58" t="s">
        <v>82</v>
      </c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42"/>
      <c r="O35" s="43">
        <v>80</v>
      </c>
      <c r="P35" s="18">
        <f t="shared" si="1"/>
        <v>0</v>
      </c>
      <c r="Q35" s="7"/>
    </row>
    <row r="36" spans="1:17" s="11" customFormat="1" ht="14.1" customHeight="1" x14ac:dyDescent="0.2">
      <c r="A36" s="59" t="s">
        <v>63</v>
      </c>
      <c r="B36" s="60"/>
      <c r="C36" s="58" t="s">
        <v>83</v>
      </c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42"/>
      <c r="O36" s="43">
        <v>40</v>
      </c>
      <c r="P36" s="18">
        <f t="shared" si="1"/>
        <v>0</v>
      </c>
      <c r="Q36" s="7"/>
    </row>
    <row r="37" spans="1:17" s="11" customFormat="1" ht="14.1" customHeight="1" x14ac:dyDescent="0.2">
      <c r="A37" s="59" t="s">
        <v>64</v>
      </c>
      <c r="B37" s="60"/>
      <c r="C37" s="58" t="s">
        <v>84</v>
      </c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42"/>
      <c r="O37" s="43">
        <v>10</v>
      </c>
      <c r="P37" s="18">
        <f t="shared" si="1"/>
        <v>0</v>
      </c>
      <c r="Q37" s="7"/>
    </row>
    <row r="38" spans="1:17" s="11" customFormat="1" ht="20.45" customHeight="1" x14ac:dyDescent="0.2">
      <c r="A38" s="59" t="s">
        <v>65</v>
      </c>
      <c r="B38" s="60"/>
      <c r="C38" s="104" t="s">
        <v>11</v>
      </c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42"/>
      <c r="O38" s="43">
        <v>40</v>
      </c>
      <c r="P38" s="18">
        <f t="shared" si="1"/>
        <v>0</v>
      </c>
      <c r="Q38" s="7"/>
    </row>
    <row r="39" spans="1:17" s="11" customFormat="1" ht="14.1" customHeight="1" x14ac:dyDescent="0.2">
      <c r="A39" s="59" t="s">
        <v>66</v>
      </c>
      <c r="B39" s="60"/>
      <c r="C39" s="133" t="s">
        <v>6</v>
      </c>
      <c r="D39" s="106"/>
      <c r="E39" s="106"/>
      <c r="F39" s="106"/>
      <c r="G39" s="106"/>
      <c r="H39" s="106"/>
      <c r="I39" s="106"/>
      <c r="J39" s="106"/>
      <c r="K39" s="106"/>
      <c r="L39" s="106"/>
      <c r="M39" s="107"/>
      <c r="N39" s="21"/>
      <c r="O39" s="17">
        <v>15</v>
      </c>
      <c r="P39" s="18">
        <f t="shared" si="1"/>
        <v>0</v>
      </c>
      <c r="Q39" s="7"/>
    </row>
    <row r="40" spans="1:17" s="11" customFormat="1" ht="14.1" customHeight="1" x14ac:dyDescent="0.2">
      <c r="A40" s="59" t="s">
        <v>71</v>
      </c>
      <c r="B40" s="60"/>
      <c r="C40" s="105" t="s">
        <v>72</v>
      </c>
      <c r="D40" s="106"/>
      <c r="E40" s="106"/>
      <c r="F40" s="106"/>
      <c r="G40" s="106"/>
      <c r="H40" s="106"/>
      <c r="I40" s="106"/>
      <c r="J40" s="106"/>
      <c r="K40" s="106"/>
      <c r="L40" s="106"/>
      <c r="M40" s="107"/>
      <c r="N40" s="21"/>
      <c r="O40" s="22">
        <v>16</v>
      </c>
      <c r="P40" s="18">
        <f t="shared" si="1"/>
        <v>0</v>
      </c>
      <c r="Q40" s="7"/>
    </row>
    <row r="41" spans="1:17" s="11" customFormat="1" ht="14.1" customHeight="1" x14ac:dyDescent="0.2">
      <c r="A41" s="59" t="s">
        <v>67</v>
      </c>
      <c r="B41" s="60"/>
      <c r="C41" s="61" t="s">
        <v>7</v>
      </c>
      <c r="D41" s="61"/>
      <c r="E41" s="61"/>
      <c r="F41" s="61"/>
      <c r="G41" s="61"/>
      <c r="H41" s="61"/>
      <c r="I41" s="61"/>
      <c r="J41" s="61"/>
      <c r="K41" s="61"/>
      <c r="L41" s="61"/>
      <c r="M41" s="61"/>
      <c r="N41" s="21"/>
      <c r="O41" s="17">
        <v>25</v>
      </c>
      <c r="P41" s="18">
        <f t="shared" si="1"/>
        <v>0</v>
      </c>
      <c r="Q41" s="7"/>
    </row>
    <row r="42" spans="1:17" s="11" customFormat="1" ht="13.5" customHeight="1" x14ac:dyDescent="0.2">
      <c r="A42" s="108" t="s">
        <v>68</v>
      </c>
      <c r="B42" s="109"/>
      <c r="C42" s="61" t="s">
        <v>14</v>
      </c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21"/>
      <c r="O42" s="22">
        <v>-75</v>
      </c>
      <c r="P42" s="18">
        <f t="shared" si="1"/>
        <v>0</v>
      </c>
      <c r="Q42" s="7"/>
    </row>
    <row r="43" spans="1:17" s="11" customFormat="1" ht="13.5" customHeight="1" x14ac:dyDescent="0.2">
      <c r="A43" s="98" t="s">
        <v>12</v>
      </c>
      <c r="B43" s="99"/>
      <c r="C43" s="85" t="s">
        <v>86</v>
      </c>
      <c r="D43" s="102"/>
      <c r="E43" s="102"/>
      <c r="F43" s="102"/>
      <c r="G43" s="102"/>
      <c r="H43" s="102"/>
      <c r="I43" s="102"/>
      <c r="J43" s="102"/>
      <c r="K43" s="102"/>
      <c r="L43" s="102"/>
      <c r="M43" s="103"/>
      <c r="N43" s="21"/>
      <c r="O43" s="17"/>
      <c r="P43" s="18"/>
      <c r="Q43" s="7"/>
    </row>
    <row r="44" spans="1:17" s="11" customFormat="1" ht="14.1" customHeight="1" x14ac:dyDescent="0.2">
      <c r="A44" s="98"/>
      <c r="B44" s="99"/>
      <c r="C44" s="58" t="s">
        <v>15</v>
      </c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42"/>
      <c r="O44" s="43">
        <v>-15</v>
      </c>
      <c r="P44" s="18">
        <f t="shared" si="1"/>
        <v>0</v>
      </c>
      <c r="Q44" s="7"/>
    </row>
    <row r="45" spans="1:17" s="11" customFormat="1" ht="14.1" customHeight="1" x14ac:dyDescent="0.2">
      <c r="A45" s="98"/>
      <c r="B45" s="99"/>
      <c r="C45" s="58" t="s">
        <v>16</v>
      </c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42"/>
      <c r="O45" s="43">
        <v>-40</v>
      </c>
      <c r="P45" s="18">
        <f t="shared" si="1"/>
        <v>0</v>
      </c>
      <c r="Q45" s="7"/>
    </row>
    <row r="46" spans="1:17" s="11" customFormat="1" ht="14.1" customHeight="1" x14ac:dyDescent="0.2">
      <c r="A46" s="98"/>
      <c r="B46" s="99"/>
      <c r="C46" s="58" t="s">
        <v>17</v>
      </c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42"/>
      <c r="O46" s="43">
        <v>-100</v>
      </c>
      <c r="P46" s="18">
        <f t="shared" si="1"/>
        <v>0</v>
      </c>
      <c r="Q46" s="7"/>
    </row>
    <row r="47" spans="1:17" s="11" customFormat="1" ht="13.15" customHeight="1" x14ac:dyDescent="0.2">
      <c r="A47" s="98"/>
      <c r="B47" s="99"/>
      <c r="C47" s="58" t="s">
        <v>85</v>
      </c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42"/>
      <c r="O47" s="43">
        <v>-55</v>
      </c>
      <c r="P47" s="18">
        <f t="shared" si="1"/>
        <v>0</v>
      </c>
      <c r="Q47" s="7"/>
    </row>
    <row r="48" spans="1:17" s="11" customFormat="1" ht="14.1" customHeight="1" x14ac:dyDescent="0.2">
      <c r="A48" s="98"/>
      <c r="B48" s="99"/>
      <c r="C48" s="58" t="s">
        <v>18</v>
      </c>
      <c r="D48" s="58"/>
      <c r="E48" s="58"/>
      <c r="F48" s="58"/>
      <c r="G48" s="58"/>
      <c r="H48" s="58"/>
      <c r="I48" s="58"/>
      <c r="J48" s="58"/>
      <c r="K48" s="58"/>
      <c r="L48" s="58"/>
      <c r="M48" s="58"/>
      <c r="N48" s="42"/>
      <c r="O48" s="43">
        <v>-20</v>
      </c>
      <c r="P48" s="18">
        <f t="shared" si="1"/>
        <v>0</v>
      </c>
      <c r="Q48" s="7"/>
    </row>
    <row r="49" spans="1:18" s="11" customFormat="1" ht="14.1" customHeight="1" x14ac:dyDescent="0.2">
      <c r="A49" s="98"/>
      <c r="B49" s="99"/>
      <c r="C49" s="58" t="s">
        <v>19</v>
      </c>
      <c r="D49" s="58"/>
      <c r="E49" s="58"/>
      <c r="F49" s="58"/>
      <c r="G49" s="58"/>
      <c r="H49" s="58"/>
      <c r="I49" s="58"/>
      <c r="J49" s="58"/>
      <c r="K49" s="58"/>
      <c r="L49" s="58"/>
      <c r="M49" s="58"/>
      <c r="N49" s="42"/>
      <c r="O49" s="43">
        <v>-40</v>
      </c>
      <c r="P49" s="18">
        <f t="shared" si="1"/>
        <v>0</v>
      </c>
      <c r="Q49" s="7"/>
    </row>
    <row r="50" spans="1:18" s="11" customFormat="1" ht="14.1" customHeight="1" x14ac:dyDescent="0.2">
      <c r="A50" s="98"/>
      <c r="B50" s="99"/>
      <c r="C50" s="58" t="s">
        <v>20</v>
      </c>
      <c r="D50" s="58"/>
      <c r="E50" s="58"/>
      <c r="F50" s="58"/>
      <c r="G50" s="58"/>
      <c r="H50" s="58"/>
      <c r="I50" s="58"/>
      <c r="J50" s="58"/>
      <c r="K50" s="58"/>
      <c r="L50" s="58"/>
      <c r="M50" s="58"/>
      <c r="N50" s="42"/>
      <c r="O50" s="43">
        <v>-85</v>
      </c>
      <c r="P50" s="18">
        <f t="shared" si="1"/>
        <v>0</v>
      </c>
      <c r="Q50" s="7"/>
    </row>
    <row r="51" spans="1:18" s="11" customFormat="1" ht="14.1" customHeight="1" x14ac:dyDescent="0.2">
      <c r="A51" s="98"/>
      <c r="B51" s="99"/>
      <c r="C51" s="58" t="s">
        <v>21</v>
      </c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42"/>
      <c r="O51" s="43">
        <v>-20</v>
      </c>
      <c r="P51" s="18">
        <f t="shared" si="1"/>
        <v>0</v>
      </c>
      <c r="Q51" s="7"/>
    </row>
    <row r="52" spans="1:18" s="11" customFormat="1" ht="14.1" customHeight="1" x14ac:dyDescent="0.2">
      <c r="A52" s="100"/>
      <c r="B52" s="101"/>
      <c r="C52" s="58" t="s">
        <v>22</v>
      </c>
      <c r="D52" s="58"/>
      <c r="E52" s="58"/>
      <c r="F52" s="58"/>
      <c r="G52" s="58"/>
      <c r="H52" s="58"/>
      <c r="I52" s="58"/>
      <c r="J52" s="58"/>
      <c r="K52" s="58"/>
      <c r="L52" s="58"/>
      <c r="M52" s="58"/>
      <c r="N52" s="42"/>
      <c r="O52" s="43">
        <v>-10</v>
      </c>
      <c r="P52" s="18">
        <f t="shared" si="1"/>
        <v>0</v>
      </c>
      <c r="Q52" s="7"/>
      <c r="R52" s="47"/>
    </row>
    <row r="53" spans="1:18" s="11" customFormat="1" ht="21.75" customHeight="1" x14ac:dyDescent="0.2">
      <c r="A53" s="110" t="s">
        <v>87</v>
      </c>
      <c r="B53" s="111"/>
      <c r="C53" s="111"/>
      <c r="D53" s="111"/>
      <c r="E53" s="111"/>
      <c r="F53" s="111"/>
      <c r="G53" s="111"/>
      <c r="H53" s="111"/>
      <c r="I53" s="111"/>
      <c r="J53" s="111"/>
      <c r="K53" s="111"/>
      <c r="L53" s="111"/>
      <c r="M53" s="111"/>
      <c r="N53" s="111"/>
      <c r="O53" s="112"/>
      <c r="P53" s="44">
        <f>SUM(P9:P52)</f>
        <v>0</v>
      </c>
      <c r="Q53" s="7"/>
    </row>
    <row r="54" spans="1:18" ht="14.1" customHeight="1" x14ac:dyDescent="0.2">
      <c r="A54" s="29"/>
      <c r="B54" s="30"/>
      <c r="C54" s="105"/>
      <c r="D54" s="117"/>
      <c r="E54" s="117"/>
      <c r="F54" s="118"/>
      <c r="G54" s="119" t="s">
        <v>10</v>
      </c>
      <c r="H54" s="120"/>
      <c r="I54" s="120"/>
      <c r="J54" s="120"/>
      <c r="K54" s="120"/>
      <c r="L54" s="120"/>
      <c r="M54" s="121"/>
      <c r="N54" s="48">
        <v>-1</v>
      </c>
      <c r="O54" s="22"/>
      <c r="P54" s="18">
        <f t="shared" ref="P54" si="2">SUM(N54*O54)</f>
        <v>0</v>
      </c>
      <c r="Q54" s="10"/>
    </row>
    <row r="55" spans="1:18" ht="15" customHeight="1" x14ac:dyDescent="0.2">
      <c r="A55" s="129" t="s">
        <v>9</v>
      </c>
      <c r="B55" s="129"/>
      <c r="C55" s="130"/>
      <c r="D55" s="131"/>
      <c r="E55" s="131"/>
      <c r="F55" s="132"/>
      <c r="G55" s="130"/>
      <c r="H55" s="131"/>
      <c r="I55" s="131"/>
      <c r="J55" s="131"/>
      <c r="K55" s="131"/>
      <c r="L55" s="132"/>
      <c r="M55" s="114" t="s">
        <v>1</v>
      </c>
      <c r="N55" s="114"/>
      <c r="O55" s="114"/>
      <c r="P55" s="24">
        <f>IF(P53-Q53&gt;0,P53-Q53,0)+P54</f>
        <v>0</v>
      </c>
    </row>
    <row r="56" spans="1:18" ht="12" customHeight="1" x14ac:dyDescent="0.2">
      <c r="A56" s="92" t="s">
        <v>13</v>
      </c>
      <c r="B56" s="92"/>
      <c r="C56" s="92"/>
      <c r="D56" s="92"/>
      <c r="E56" s="92"/>
      <c r="F56" s="92"/>
      <c r="G56" s="92"/>
      <c r="H56" s="92"/>
      <c r="I56" s="92"/>
      <c r="J56" s="92"/>
      <c r="K56" s="92"/>
      <c r="L56" s="92"/>
      <c r="M56" s="97"/>
      <c r="N56" s="97"/>
      <c r="O56" s="97"/>
      <c r="P56" s="97"/>
    </row>
    <row r="57" spans="1:18" ht="12" customHeight="1" x14ac:dyDescent="0.2">
      <c r="A57" s="92" t="s">
        <v>28</v>
      </c>
      <c r="B57" s="92"/>
      <c r="C57" s="92"/>
      <c r="D57" s="92"/>
      <c r="E57" s="92"/>
      <c r="F57" s="92"/>
      <c r="G57" s="92"/>
      <c r="H57" s="92"/>
      <c r="I57" s="93" t="s">
        <v>29</v>
      </c>
      <c r="J57" s="94"/>
      <c r="K57" s="94"/>
      <c r="L57" s="95"/>
      <c r="M57" s="97"/>
      <c r="N57" s="97"/>
      <c r="O57" s="97"/>
      <c r="P57" s="97"/>
    </row>
    <row r="58" spans="1:18" ht="12" customHeight="1" x14ac:dyDescent="0.2">
      <c r="A58" s="92" t="s">
        <v>25</v>
      </c>
      <c r="B58" s="96"/>
      <c r="C58" s="96"/>
      <c r="D58" s="96"/>
      <c r="E58" s="96"/>
      <c r="F58" s="96"/>
      <c r="G58" s="96"/>
      <c r="H58" s="96"/>
      <c r="I58" s="92" t="s">
        <v>24</v>
      </c>
      <c r="J58" s="92"/>
      <c r="K58" s="92"/>
      <c r="L58" s="92"/>
      <c r="M58" s="97"/>
      <c r="N58" s="97"/>
      <c r="O58" s="97"/>
      <c r="P58" s="97"/>
    </row>
    <row r="59" spans="1:18" ht="12" customHeight="1" x14ac:dyDescent="0.2">
      <c r="A59" s="92" t="s">
        <v>26</v>
      </c>
      <c r="B59" s="92"/>
      <c r="C59" s="92"/>
      <c r="D59" s="92"/>
      <c r="E59" s="92"/>
      <c r="F59" s="92"/>
      <c r="G59" s="92"/>
      <c r="H59" s="92"/>
      <c r="I59" s="92" t="s">
        <v>88</v>
      </c>
      <c r="J59" s="92"/>
      <c r="K59" s="92"/>
      <c r="L59" s="92"/>
      <c r="M59" s="97"/>
      <c r="N59" s="97"/>
      <c r="O59" s="97"/>
      <c r="P59" s="97"/>
    </row>
    <row r="60" spans="1:18" x14ac:dyDescent="0.2">
      <c r="A60" s="92" t="s">
        <v>23</v>
      </c>
      <c r="B60" s="92"/>
      <c r="C60" s="92"/>
      <c r="D60" s="92"/>
      <c r="E60" s="92"/>
      <c r="F60" s="92"/>
      <c r="G60" s="92"/>
      <c r="H60" s="92"/>
      <c r="I60" s="92" t="s">
        <v>27</v>
      </c>
      <c r="J60" s="92"/>
      <c r="K60" s="92"/>
      <c r="L60" s="92"/>
      <c r="M60" s="80" t="s">
        <v>4</v>
      </c>
      <c r="N60" s="80"/>
      <c r="O60" s="80"/>
      <c r="P60" s="80"/>
    </row>
  </sheetData>
  <sheetProtection algorithmName="SHA-512" hashValue="lCchNly6M6qzeqicZepIBmiaAhTWMuAKu/F5D76p4JgxvaD/p3y6IwlkW7opmgaIOERvjnao5d+ZUU4kNk0ywA==" saltValue="0efoE33w0UijDE8gPtnPhg==" spinCount="100000" sheet="1" formatCells="0" selectLockedCells="1"/>
  <mergeCells count="101">
    <mergeCell ref="A53:O53"/>
    <mergeCell ref="C15:M15"/>
    <mergeCell ref="C13:M13"/>
    <mergeCell ref="C14:M14"/>
    <mergeCell ref="M55:O55"/>
    <mergeCell ref="A12:B12"/>
    <mergeCell ref="C54:F54"/>
    <mergeCell ref="G54:M54"/>
    <mergeCell ref="C12:M12"/>
    <mergeCell ref="C44:M44"/>
    <mergeCell ref="C22:H22"/>
    <mergeCell ref="I22:M22"/>
    <mergeCell ref="C24:M24"/>
    <mergeCell ref="A55:B55"/>
    <mergeCell ref="C55:F55"/>
    <mergeCell ref="G55:L55"/>
    <mergeCell ref="C33:M33"/>
    <mergeCell ref="C39:M39"/>
    <mergeCell ref="C37:M37"/>
    <mergeCell ref="C18:M18"/>
    <mergeCell ref="C30:M30"/>
    <mergeCell ref="C28:M28"/>
    <mergeCell ref="C26:M26"/>
    <mergeCell ref="C34:M34"/>
    <mergeCell ref="C52:M52"/>
    <mergeCell ref="A43:B52"/>
    <mergeCell ref="C43:M43"/>
    <mergeCell ref="C45:M45"/>
    <mergeCell ref="C46:M46"/>
    <mergeCell ref="C47:M47"/>
    <mergeCell ref="C48:M48"/>
    <mergeCell ref="C49:M49"/>
    <mergeCell ref="C35:M35"/>
    <mergeCell ref="C38:M38"/>
    <mergeCell ref="C36:M36"/>
    <mergeCell ref="C50:M50"/>
    <mergeCell ref="C51:M51"/>
    <mergeCell ref="A40:B40"/>
    <mergeCell ref="C40:M40"/>
    <mergeCell ref="A39:B39"/>
    <mergeCell ref="A41:B41"/>
    <mergeCell ref="A42:B42"/>
    <mergeCell ref="M60:P60"/>
    <mergeCell ref="A60:H60"/>
    <mergeCell ref="A56:L56"/>
    <mergeCell ref="I57:L57"/>
    <mergeCell ref="I58:L58"/>
    <mergeCell ref="I60:L60"/>
    <mergeCell ref="A58:H58"/>
    <mergeCell ref="A59:H59"/>
    <mergeCell ref="I59:L59"/>
    <mergeCell ref="A57:H57"/>
    <mergeCell ref="M56:P59"/>
    <mergeCell ref="A30:B30"/>
    <mergeCell ref="A20:B20"/>
    <mergeCell ref="A21:B21"/>
    <mergeCell ref="A22:B22"/>
    <mergeCell ref="A1:P4"/>
    <mergeCell ref="C10:M10"/>
    <mergeCell ref="C11:M11"/>
    <mergeCell ref="C19:M19"/>
    <mergeCell ref="C17:M17"/>
    <mergeCell ref="A9:B9"/>
    <mergeCell ref="A13:B15"/>
    <mergeCell ref="A10:B10"/>
    <mergeCell ref="A11:B11"/>
    <mergeCell ref="A6:P6"/>
    <mergeCell ref="C9:M9"/>
    <mergeCell ref="C16:M16"/>
    <mergeCell ref="A17:B17"/>
    <mergeCell ref="A18:B18"/>
    <mergeCell ref="A19:B19"/>
    <mergeCell ref="A5:P5"/>
    <mergeCell ref="A8:B8"/>
    <mergeCell ref="N7:O7"/>
    <mergeCell ref="C8:M8"/>
    <mergeCell ref="A7:B7"/>
    <mergeCell ref="G7:L7"/>
    <mergeCell ref="I20:M20"/>
    <mergeCell ref="C20:H20"/>
    <mergeCell ref="C23:M23"/>
    <mergeCell ref="C31:M31"/>
    <mergeCell ref="C32:M32"/>
    <mergeCell ref="A31:B31"/>
    <mergeCell ref="C42:M42"/>
    <mergeCell ref="C41:M41"/>
    <mergeCell ref="C21:M21"/>
    <mergeCell ref="A32:B32"/>
    <mergeCell ref="A33:B33"/>
    <mergeCell ref="C25:M25"/>
    <mergeCell ref="A26:B26"/>
    <mergeCell ref="A27:B27"/>
    <mergeCell ref="A28:B28"/>
    <mergeCell ref="C29:M29"/>
    <mergeCell ref="C27:M27"/>
    <mergeCell ref="A34:B34"/>
    <mergeCell ref="A35:B35"/>
    <mergeCell ref="A36:B36"/>
    <mergeCell ref="A37:B37"/>
    <mergeCell ref="A38:B38"/>
    <mergeCell ref="A29:B29"/>
  </mergeCells>
  <phoneticPr fontId="0" type="noConversion"/>
  <printOptions horizontalCentered="1" gridLines="1"/>
  <pageMargins left="0.23622047244094491" right="0.23622047244094491" top="7.874015748031496E-2" bottom="0" header="0.31496062992125984" footer="0.31496062992125984"/>
  <pageSetup paperSize="9" orientation="portrait" r:id="rId1"/>
  <headerFooter alignWithMargins="0"/>
  <ignoredErrors>
    <ignoredError sqref="P12" formula="1"/>
  </ignoredError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497" r:id="rId4" name="Check Box 473">
              <controlPr defaultSize="0" autoFill="0" autoLine="0" autoPict="0">
                <anchor moveWithCells="1">
                  <from>
                    <xdr:col>13</xdr:col>
                    <xdr:colOff>47625</xdr:colOff>
                    <xdr:row>8</xdr:row>
                    <xdr:rowOff>9525</xdr:rowOff>
                  </from>
                  <to>
                    <xdr:col>14</xdr:col>
                    <xdr:colOff>0</xdr:colOff>
                    <xdr:row>8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3" r:id="rId5" name="Check Box 479">
              <controlPr locked="0" defaultSize="0" autoFill="0" autoLine="0" autoPict="0">
                <anchor moveWithCells="1">
                  <from>
                    <xdr:col>13</xdr:col>
                    <xdr:colOff>28575</xdr:colOff>
                    <xdr:row>12</xdr:row>
                    <xdr:rowOff>9525</xdr:rowOff>
                  </from>
                  <to>
                    <xdr:col>14</xdr:col>
                    <xdr:colOff>0</xdr:colOff>
                    <xdr:row>12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7" r:id="rId6" name="Check Box 483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14</xdr:row>
                    <xdr:rowOff>28575</xdr:rowOff>
                  </from>
                  <to>
                    <xdr:col>13</xdr:col>
                    <xdr:colOff>266700</xdr:colOff>
                    <xdr:row>15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09" r:id="rId7" name="Check Box 485">
              <controlPr defaultSize="0" autoFill="0" autoLine="0" autoPict="0">
                <anchor moveWithCells="1">
                  <from>
                    <xdr:col>13</xdr:col>
                    <xdr:colOff>47625</xdr:colOff>
                    <xdr:row>9</xdr:row>
                    <xdr:rowOff>9525</xdr:rowOff>
                  </from>
                  <to>
                    <xdr:col>14</xdr:col>
                    <xdr:colOff>0</xdr:colOff>
                    <xdr:row>9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0" r:id="rId8" name="Check Box 486">
              <controlPr defaultSize="0" autoFill="0" autoLine="0" autoPict="0">
                <anchor moveWithCells="1">
                  <from>
                    <xdr:col>13</xdr:col>
                    <xdr:colOff>47625</xdr:colOff>
                    <xdr:row>10</xdr:row>
                    <xdr:rowOff>9525</xdr:rowOff>
                  </from>
                  <to>
                    <xdr:col>14</xdr:col>
                    <xdr:colOff>0</xdr:colOff>
                    <xdr:row>10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512" r:id="rId9" name="Check Box 488">
              <controlPr locked="0" defaultSize="0" autoFill="0" autoLine="0" autoPict="0">
                <anchor moveWithCells="1">
                  <from>
                    <xdr:col>13</xdr:col>
                    <xdr:colOff>19050</xdr:colOff>
                    <xdr:row>13</xdr:row>
                    <xdr:rowOff>28575</xdr:rowOff>
                  </from>
                  <to>
                    <xdr:col>13</xdr:col>
                    <xdr:colOff>266700</xdr:colOff>
                    <xdr:row>14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3</vt:i4>
      </vt:variant>
    </vt:vector>
  </HeadingPairs>
  <TitlesOfParts>
    <vt:vector size="4" baseType="lpstr">
      <vt:lpstr>Distinta Servizi Co.Re. 2021</vt:lpstr>
      <vt:lpstr>'Distinta Servizi Co.Re. 2021'!Area_stampa</vt:lpstr>
      <vt:lpstr>TESSERAMENTO</vt:lpstr>
      <vt:lpstr>'Distinta Servizi Co.Re. 2021'!Testo21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consulenteSIS</dc:creator>
  <cp:lastModifiedBy>Lombardia</cp:lastModifiedBy>
  <cp:lastPrinted>2020-11-03T09:24:59Z</cp:lastPrinted>
  <dcterms:created xsi:type="dcterms:W3CDTF">2010-12-11T17:32:38Z</dcterms:created>
  <dcterms:modified xsi:type="dcterms:W3CDTF">2020-12-18T18:38:59Z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421ed0d9-8b91-4166-afdd-2121ff7a725e</vt:lpwstr>
  </property>
</Properties>
</file>